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G:\My Drive\"/>
    </mc:Choice>
  </mc:AlternateContent>
  <xr:revisionPtr revIDLastSave="0" documentId="8_{77887659-D487-46A3-959D-437D732AE6DA}" xr6:coauthVersionLast="41" xr6:coauthVersionMax="41" xr10:uidLastSave="{00000000-0000-0000-0000-000000000000}"/>
  <bookViews>
    <workbookView xWindow="28680" yWindow="-120" windowWidth="29040" windowHeight="15840" tabRatio="462" activeTab="3" xr2:uid="{00000000-000D-0000-FFFF-FFFF00000000}"/>
  </bookViews>
  <sheets>
    <sheet name="DMT" sheetId="6" r:id="rId1"/>
    <sheet name="DMT Guidance" sheetId="5" r:id="rId2"/>
    <sheet name="Decision Flow Chart" sheetId="7" r:id="rId3"/>
    <sheet name="Severity Index" sheetId="8" r:id="rId4"/>
  </sheets>
  <definedNames>
    <definedName name="Excel_BuiltIn_Print_Area_2" localSheetId="2">(#REF!,#REF!,#REF!,#REF!,#REF!,#REF!)</definedName>
    <definedName name="Excel_BuiltIn_Print_Area_2" localSheetId="0">(#REF!,#REF!,#REF!,#REF!,#REF!,#REF!)</definedName>
    <definedName name="Excel_BuiltIn_Print_Area_2" localSheetId="1">(#REF!,#REF!,#REF!,#REF!,#REF!,#REF!)</definedName>
    <definedName name="Excel_BuiltIn_Print_Area_2">(#REF!,#REF!,#REF!,#REF!,#REF!,#REF!)</definedName>
    <definedName name="_xlnm.Print_Area" localSheetId="2">'Decision Flow Chart'!$A$1:$I$69</definedName>
    <definedName name="_xlnm.Print_Area" localSheetId="0">DMT!$A$1:$I$130</definedName>
    <definedName name="_xlnm.Print_Area" localSheetId="1">'DMT Guidance'!$A$1:$I$20</definedName>
    <definedName name="_xlnm.Print_Titles" localSheetId="2">'Decision Flow Chart'!$1:$8</definedName>
    <definedName name="_xlnm.Print_Titles" localSheetId="0">DMT!$1:$8</definedName>
    <definedName name="_xlnm.Print_Titles" localSheetId="1">'DMT Guidance'!$1:$10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0" i="6" l="1"/>
  <c r="G80" i="6"/>
  <c r="D88" i="6" l="1"/>
  <c r="F88" i="6" s="1"/>
  <c r="D87" i="6"/>
  <c r="F87" i="6" s="1"/>
  <c r="D86" i="6"/>
  <c r="F86" i="6" s="1"/>
  <c r="D85" i="6"/>
  <c r="F85" i="6" s="1"/>
  <c r="D84" i="6"/>
  <c r="F84" i="6" s="1"/>
  <c r="D83" i="6"/>
  <c r="F83" i="6" s="1"/>
  <c r="D82" i="6"/>
  <c r="F82" i="6" s="1"/>
  <c r="D81" i="6"/>
  <c r="F81" i="6" s="1"/>
  <c r="F80" i="6"/>
  <c r="D79" i="6"/>
  <c r="F79" i="6" s="1"/>
  <c r="G88" i="6"/>
  <c r="H88" i="6" s="1"/>
  <c r="B88" i="6"/>
  <c r="G87" i="6"/>
  <c r="H87" i="6" s="1"/>
  <c r="B87" i="6"/>
  <c r="G86" i="6"/>
  <c r="H86" i="6" s="1"/>
  <c r="B86" i="6"/>
  <c r="G85" i="6"/>
  <c r="H85" i="6" s="1"/>
  <c r="B85" i="6"/>
  <c r="G84" i="6"/>
  <c r="H84" i="6" s="1"/>
  <c r="B84" i="6"/>
  <c r="G83" i="6"/>
  <c r="H83" i="6" s="1"/>
  <c r="B83" i="6"/>
  <c r="G82" i="6"/>
  <c r="H82" i="6" s="1"/>
  <c r="B82" i="6"/>
  <c r="G81" i="6"/>
  <c r="H81" i="6" s="1"/>
  <c r="B81" i="6"/>
  <c r="H80" i="6"/>
  <c r="B80" i="6"/>
  <c r="G79" i="6"/>
  <c r="H79" i="6" s="1"/>
  <c r="B79" i="6"/>
  <c r="H89" i="6" l="1"/>
  <c r="F89" i="6"/>
  <c r="F91" i="6" l="1"/>
</calcChain>
</file>

<file path=xl/sharedStrings.xml><?xml version="1.0" encoding="utf-8"?>
<sst xmlns="http://schemas.openxmlformats.org/spreadsheetml/2006/main" count="590" uniqueCount="334">
  <si>
    <t>Factor</t>
  </si>
  <si>
    <t>Average Daily Traffic</t>
  </si>
  <si>
    <t>Economy of Scale</t>
  </si>
  <si>
    <t>1 span</t>
  </si>
  <si>
    <t>Score</t>
  </si>
  <si>
    <t>Weight</t>
  </si>
  <si>
    <t>Adjusted</t>
  </si>
  <si>
    <t>Total Score</t>
  </si>
  <si>
    <t>Bridge Classification</t>
  </si>
  <si>
    <t>More than 5 spans</t>
  </si>
  <si>
    <t>Use of Typical Details</t>
  </si>
  <si>
    <t>Maximum</t>
  </si>
  <si>
    <t>Max. Score</t>
  </si>
  <si>
    <t>ABC Rating Procedure</t>
  </si>
  <si>
    <t>ABC Rating Score:</t>
  </si>
  <si>
    <t>THE  ILLINOIS  STATE  TOLL  HIGHWAY  AUTHORITY</t>
  </si>
  <si>
    <t>Prepared On</t>
  </si>
  <si>
    <t>Prepared By</t>
  </si>
  <si>
    <t>Mile Post</t>
  </si>
  <si>
    <t>Location</t>
  </si>
  <si>
    <t>Checked By</t>
  </si>
  <si>
    <t>Checked On</t>
  </si>
  <si>
    <t>Bridge No.</t>
  </si>
  <si>
    <t>XX</t>
  </si>
  <si>
    <t>XXXXX</t>
  </si>
  <si>
    <t>xx.xx</t>
  </si>
  <si>
    <t>xxxxxx</t>
  </si>
  <si>
    <t>ACCELERATED BRIDGE CONSTRUCTION (ABC) - DECISION MATRIX TOOL (DMT)</t>
  </si>
  <si>
    <t>Less than 20,000</t>
  </si>
  <si>
    <t>20,000 to 50,000</t>
  </si>
  <si>
    <t>More than 150,000</t>
  </si>
  <si>
    <t>Economic Impact</t>
  </si>
  <si>
    <t>Accessibility</t>
  </si>
  <si>
    <t>ABC RATING SCORE: VARIABLES AND WEIGHTS</t>
  </si>
  <si>
    <t>CONSTRAINT DESCRIPTION TABLE</t>
  </si>
  <si>
    <t>Constraint</t>
  </si>
  <si>
    <t>Description</t>
  </si>
  <si>
    <t>No traffic during construction</t>
  </si>
  <si>
    <t xml:space="preserve">Normal duration </t>
  </si>
  <si>
    <t>ABC RATING SCORE  - DECISION FLOW CHART</t>
  </si>
  <si>
    <t>No impact</t>
  </si>
  <si>
    <t>Simple, symmetrical geometry</t>
  </si>
  <si>
    <t>High business impact</t>
  </si>
  <si>
    <t>Medium business impact</t>
  </si>
  <si>
    <t>Low business impact</t>
  </si>
  <si>
    <t>Note to User: Refer to Structure Design Manual  Article 27.3.1 for general guidance on using this tool.</t>
  </si>
  <si>
    <t>Short duration with multiple staging</t>
  </si>
  <si>
    <t>Minimum impact</t>
  </si>
  <si>
    <t>Medium impact</t>
  </si>
  <si>
    <t>Maximum impact</t>
  </si>
  <si>
    <t xml:space="preserve">ABC Rating Score = [(Total Score)/(Max. Score)]*100 </t>
  </si>
  <si>
    <t>xx/xx/xxxx</t>
  </si>
  <si>
    <t xml:space="preserve">Maintenance of Traffic </t>
  </si>
  <si>
    <t xml:space="preserve">Average Daily Traffic </t>
  </si>
  <si>
    <t>This accounts for the potential cost savings on a project caused by the use of repetitive elements and operations. The total number of bridge spans for each structure shall be used. Structures with high potential for economies of scale will support the use of ABC.</t>
  </si>
  <si>
    <t>Unfavorable site with no ROW available</t>
  </si>
  <si>
    <t>Favorable site with some ROW available</t>
  </si>
  <si>
    <t>Favorable site with plenty of ROW available</t>
  </si>
  <si>
    <t>Complex or unsymmetrical geometry</t>
  </si>
  <si>
    <t>This accounts for impacts to the environment during construction activities. These impacts can include impacts to streams and lakes, presence of endangered or protected species and potential for contaminated soils which could delay the construction schedule.  Projects can also be limited by noise, wetlands, air quality, natural resources, land use or extreme weather which could also limit the allowable construction windows. Structures with significant environmental impacts will support the use of ABC.</t>
  </si>
  <si>
    <t>Traffic Impact</t>
  </si>
  <si>
    <t>(Total number of spans)</t>
  </si>
  <si>
    <t>This accounts for the negative economic impact on local businesses and limited access for customers and employees at a given site caused by construction activities. Construction sites serving larger populations with higher business impacts will support the use of ABC methods.</t>
  </si>
  <si>
    <t xml:space="preserve">Short duration with simple MOT </t>
  </si>
  <si>
    <t>Railroad/Waterway Impact</t>
  </si>
  <si>
    <t>Environmental Impact</t>
  </si>
  <si>
    <t>Railroad/Waterway
Impact</t>
  </si>
  <si>
    <t>50,001 to 100,000</t>
  </si>
  <si>
    <t>100,001 to 150,000</t>
  </si>
  <si>
    <t>Interstate</t>
  </si>
  <si>
    <t>Direction</t>
  </si>
  <si>
    <t>Segment</t>
  </si>
  <si>
    <t>MP_From</t>
  </si>
  <si>
    <t>MP_To</t>
  </si>
  <si>
    <t>E</t>
  </si>
  <si>
    <t>US 30 West Terminus to IL 26 Ramps</t>
  </si>
  <si>
    <t>IL 26 Ramps to IL 251</t>
  </si>
  <si>
    <t>IL 251 to Interstate 39</t>
  </si>
  <si>
    <t>Interstate 39 to Annie Glidden Rd</t>
  </si>
  <si>
    <t>Peace Rd to Illinois 47</t>
  </si>
  <si>
    <t>Illinois 47 to Illinois 56</t>
  </si>
  <si>
    <t>Illinois 56 to Orchard Rd</t>
  </si>
  <si>
    <t>Orchard Rd to Illinois 31 Ramps</t>
  </si>
  <si>
    <t>Illinois 31 Ramps to Farnsworth Ave</t>
  </si>
  <si>
    <t>Farnsworth Ave to Eola Rd</t>
  </si>
  <si>
    <t>Eola Rd to Illinois 59</t>
  </si>
  <si>
    <t>Illinois 59 to Winfield Rd</t>
  </si>
  <si>
    <t>Winfield Rd to Naperville Rd (Freedom Dr)</t>
  </si>
  <si>
    <t>Naperville Rd (Freedom Dr) to Illinois 53</t>
  </si>
  <si>
    <t>Illinois 53 to VM Twy (I-355) West Interchange</t>
  </si>
  <si>
    <t>VM Twy (I-355) West Interchange to VM Twy (I-355) East Interchange</t>
  </si>
  <si>
    <t>VM Twy (I-355) East Interchange to Highland Ave</t>
  </si>
  <si>
    <t>Highland Ave to Midwest Rd</t>
  </si>
  <si>
    <t>Midwest Rd to Kingery Highway (IL 83)</t>
  </si>
  <si>
    <t>Kingery Highway (IL 83) to Spring Rd</t>
  </si>
  <si>
    <t>Spring Rd to Tri-State Twy (I-294) Connector</t>
  </si>
  <si>
    <t>Tri-State Twy (I-294) Connector to Harger (York) Rd</t>
  </si>
  <si>
    <t>Harger (York) Rd to Tri-State Twy (I-294)</t>
  </si>
  <si>
    <t>Tri-State Twy (I-294) to Eisenhower Expwy (I-290)</t>
  </si>
  <si>
    <t>W</t>
  </si>
  <si>
    <t>Eisenhower Expwy (I-290) to Tri-State Twy (I-294)</t>
  </si>
  <si>
    <t>Tri-State Twy (I-294) to Harger (York) Rd</t>
  </si>
  <si>
    <t>Harger (York) Rd to Tri-State Twy (I-294) Connector</t>
  </si>
  <si>
    <t>Tri-State Twy (I-294) Connector to Spring Rd</t>
  </si>
  <si>
    <t>Spring Rd to Kingery Highway (IL 83)</t>
  </si>
  <si>
    <t>Kingery Highway (IL 83) to Midwest Rd</t>
  </si>
  <si>
    <t>Midwest Rd to Highland Ave</t>
  </si>
  <si>
    <t>Highland Ave to VM Twy (I-355) East Interchange</t>
  </si>
  <si>
    <t>VM Twy (I-355) East Interchange to VM Twy (I-355) West Interchange</t>
  </si>
  <si>
    <t>VM Twy (I-355) West Interchange to Illinois 53</t>
  </si>
  <si>
    <t>Illinois 53 to Naperville Rd (Freedom Dr)</t>
  </si>
  <si>
    <t>Naperville Rd (Freedom Dr) to Winfield Rd</t>
  </si>
  <si>
    <t>Winfield Rd to Illinois 59</t>
  </si>
  <si>
    <t>Illinois 59 to Eola Rd</t>
  </si>
  <si>
    <t>Eola Rd to Farnsworth Ave</t>
  </si>
  <si>
    <t>Farnsworth Ave to Illinois 31 Ramps</t>
  </si>
  <si>
    <t>Illinois 31 Ramps to Orchard Rd</t>
  </si>
  <si>
    <t>Orchard Rd to Illinois 56</t>
  </si>
  <si>
    <t>Illinois 56 to Illinois 47</t>
  </si>
  <si>
    <t>Illinois 47 to Peace Rd</t>
  </si>
  <si>
    <t>Annie Glidden Rd to Interstate 39</t>
  </si>
  <si>
    <t>Interstate 39 to IL 251</t>
  </si>
  <si>
    <t>IL 251 to IL 26 Ramps</t>
  </si>
  <si>
    <t>IL 26 Ramps to US 30 West Terminus</t>
  </si>
  <si>
    <t>Rockton Rd to West Lane Rd (IL 173)</t>
  </si>
  <si>
    <t>West Lane Rd (IL 173) to E Riverside Blvd</t>
  </si>
  <si>
    <t>E Riverside Blvd to State St (Business US 20) Ramps</t>
  </si>
  <si>
    <t>State St (Business US 20) Ramps to Cherry Valley Int (I-39/US 20)</t>
  </si>
  <si>
    <t>Cherry Valley Int (I-39/US 20) to Irene Rd</t>
  </si>
  <si>
    <t>Genoa Rd Ramps to Marengo Rd (US 20 Ramps)</t>
  </si>
  <si>
    <t>Marengo Rd (US 20 Ramps) to Illinois 47</t>
  </si>
  <si>
    <t>Illinois 47 to Randall Rd</t>
  </si>
  <si>
    <t>Randall Rd to Illinois 31</t>
  </si>
  <si>
    <t>Illinois 31 to Illinois 25 Ramps</t>
  </si>
  <si>
    <t>Illinois 25 Ramps to Beverly Rd</t>
  </si>
  <si>
    <t>Beverly Rd to Illinois 59</t>
  </si>
  <si>
    <t>Illinois 59 to Barrington Rd</t>
  </si>
  <si>
    <t>Barrington Rd to Roselle Rd</t>
  </si>
  <si>
    <t>Illinois 53/Interstate 290 to Arlington Heights Rd</t>
  </si>
  <si>
    <t>Arlington Heights Rd to Elmhurst Rd</t>
  </si>
  <si>
    <t>Lee St (IL 72) to Devon Ave &amp; Higgins Rd (IL 72)</t>
  </si>
  <si>
    <t>Devon Ave &amp; Higgins Rd (IL 72) to Tri-State Twy (I-294)</t>
  </si>
  <si>
    <t>Tri-State Twy (I-294) to Kennedy Expwy (I-190)</t>
  </si>
  <si>
    <t>Kennedy Expwy (I-190) to Tri-State Twy (I-294)</t>
  </si>
  <si>
    <t>Tri-State Twy (I-294) to Devon Ave &amp; Higgins Rd (IL 72)</t>
  </si>
  <si>
    <t>Devon Ave &amp; Higgins Rd (IL 72) to Lee St (IL 72)</t>
  </si>
  <si>
    <t>Elmhurst Rd to Arlington Heights Rd</t>
  </si>
  <si>
    <t>Arlington Heights Rd to Illinois 53/Interstate 290</t>
  </si>
  <si>
    <t>Illinois 53/Interstate 290 to Roselle Rd</t>
  </si>
  <si>
    <t>Roselle Rd to Barrington Rd</t>
  </si>
  <si>
    <t>Barrington Rd to Illinois 59</t>
  </si>
  <si>
    <t>Illinois 59 to Beverly Rd</t>
  </si>
  <si>
    <t>Beverly Rd to Illinois 25 Ramps</t>
  </si>
  <si>
    <t>Illinois 25 Ramps to Illinois 31</t>
  </si>
  <si>
    <t>Illinois 31 to Randall Rd</t>
  </si>
  <si>
    <t>Randall Rd to Illinois 47</t>
  </si>
  <si>
    <t>Illinois 47 to Marengo Rd (US 20 Ramps)</t>
  </si>
  <si>
    <t>Marengo Rd (US 20 Ramps) to Genoa Rd Ramps</t>
  </si>
  <si>
    <t>Belvidere Oasis to Irene Rd</t>
  </si>
  <si>
    <t>Irene Rd to Cherry Valley Int (I-39/US 20)</t>
  </si>
  <si>
    <t>Cherry Valley Int (I-39/US 20) to State St (Business US 20) Ramps</t>
  </si>
  <si>
    <t>State St (Business US 20) Ramps to E Riverside Blvd</t>
  </si>
  <si>
    <t>E Riverside Blvd to West Lane Rd (IL 173)</t>
  </si>
  <si>
    <t>West Lane Rd (IL 173) to Rockton Rd</t>
  </si>
  <si>
    <t>Mill Creek Rd &amp; Skokie Hwy (US 41) to Rosecrans Rd (IL 173)</t>
  </si>
  <si>
    <t>Rosecrans Rd (IL 173) to Grand Ave (IL 132)</t>
  </si>
  <si>
    <t>Grand Ave (IL 132) to Milwaukee Ave (IL 21)</t>
  </si>
  <si>
    <t>Milwaukee Ave (IL 21) to Belvidere Rd (IL 120)</t>
  </si>
  <si>
    <t>Belvidere Rd (IL 120) to Buckley Rd (IL 137)</t>
  </si>
  <si>
    <t>Buckley Rd (IL 137) to Rockland Rd (IL 176)</t>
  </si>
  <si>
    <t>Townline Rd (IL 60) to Half Day Rd (IL 22)</t>
  </si>
  <si>
    <t>Half Day Rd (IL 22) to Deerfield Rd</t>
  </si>
  <si>
    <t>Deerfield Rd to Tri-State Twy (I-294) &amp; Lake-Cook Rd</t>
  </si>
  <si>
    <t>Tri-State Twy (I-294) &amp; Lake-Cook Rd to Waukegan Rd (IL 43)</t>
  </si>
  <si>
    <t>Waukegan Rd (IL 43) to Edens Expwy (I-94/US 41)</t>
  </si>
  <si>
    <t>Edens Expwy (I-94/US 41) to Waukegan Rd (IL 43)</t>
  </si>
  <si>
    <t>Waukegan Rd (IL 43) to Tri-State Twy (I-294) &amp; Lake-Cook Rd</t>
  </si>
  <si>
    <t>Tri-State Twy (I-294) &amp; Lake-Cook Rd to Deerfield Rd</t>
  </si>
  <si>
    <t>Deerfield Rd to Half Day Rd (IL 22)</t>
  </si>
  <si>
    <t>Half Day Rd (IL 22) to Townline Rd (IL 60)</t>
  </si>
  <si>
    <t>Rockland Rd (IL 176) to Buckley Rd (IL 137)</t>
  </si>
  <si>
    <t>Buckley Rd (IL 137) to Belvidere Rd (IL 120)</t>
  </si>
  <si>
    <t>Belvidere Rd (IL 120) to Milwaukee Ave (IL 21)</t>
  </si>
  <si>
    <t>Milwaukee Ave (IL 21) to Grand Ave (IL 132)</t>
  </si>
  <si>
    <t>Grand Ave (IL 132) to Rosecrans Rd (IL 173)</t>
  </si>
  <si>
    <t>Rosecrans Rd (IL 173) to Mill Creek Rd &amp; Skokie Hwy (US 41)</t>
  </si>
  <si>
    <t>N</t>
  </si>
  <si>
    <t>Halsted St (IL 1) to Wood St</t>
  </si>
  <si>
    <t>Wood St to Dixie Highway</t>
  </si>
  <si>
    <t>Dixie Highway to Interstate 80</t>
  </si>
  <si>
    <t>Interstate 80 to 159th St (US 6)</t>
  </si>
  <si>
    <t>159th St (US 6) to I-57 &amp; 147th St (IL 83)</t>
  </si>
  <si>
    <t>I-57 &amp; 147th St (IL 83) to 127th &amp; Cicero (IL 50)</t>
  </si>
  <si>
    <t>127th &amp; Cicero (IL 50) to 95th St (US 12 &amp; US 20)</t>
  </si>
  <si>
    <t>95th St (US 12 &amp; US 20) to 79th St/Archer Ave (IL 171)</t>
  </si>
  <si>
    <t>79th St/Archer Ave (IL 171) to 75th St/Willow Springs Rd</t>
  </si>
  <si>
    <t>75th St/Willow Springs Rd to Stevenson Expwy (I-55) &amp; Wolf Rd</t>
  </si>
  <si>
    <t>Stevenson Expwy (I-55) &amp; Wolf Rd to Stevenson Expwy (I-55) &amp; Joliet Rd Ramps</t>
  </si>
  <si>
    <t>Ogden Ave (US 34) to Reagan Memorial Twy (I-88) Connector</t>
  </si>
  <si>
    <t>Reagan Memorial Twy (I-88) Connector to Cermak Rd</t>
  </si>
  <si>
    <t>Cermak Rd to Roosevelt Rd (IL 38)</t>
  </si>
  <si>
    <t>Roosevelt Rd (IL 38) to Reagan Memorial Twy (I-88)</t>
  </si>
  <si>
    <t>Reagan Memorial Twy (I-88) to Eisenhower Expwy (I-290)</t>
  </si>
  <si>
    <t>Eisenhower Expwy (I-290) to Lake St (US 20) &amp; North Ave (IL 64)</t>
  </si>
  <si>
    <t>Lake St (US 20) &amp; North Ave (IL 64) to O'Hare Oasis</t>
  </si>
  <si>
    <t>O'Hare Oasis to Irving Park Rd (IL 19)</t>
  </si>
  <si>
    <t>Irving Park Rd (IL 19) to Balmoral Ave</t>
  </si>
  <si>
    <t>Balmoral Ave to Kennedy Expwy (I-190)</t>
  </si>
  <si>
    <t>Kennedy Expwy (I-190) to Jane Addams Memorial Twy (I-90)</t>
  </si>
  <si>
    <t>Jane Addams Memorial Twy (I-90) to Touhy Ave</t>
  </si>
  <si>
    <t>Touhy Ave to Dempster St (US 14)</t>
  </si>
  <si>
    <t>Dempster St (US 14) to Golf Rd (IL 58)</t>
  </si>
  <si>
    <t>Golf Rd (IL 58) to Willow Rd</t>
  </si>
  <si>
    <t>Willow Rd to Edens Spur (I-94) &amp; Lake-Cook Rd</t>
  </si>
  <si>
    <t>S</t>
  </si>
  <si>
    <t>Edens Spur (I-94) &amp; Lake-Cook Rd to Willow Rd</t>
  </si>
  <si>
    <t>Willow Rd to Golf Rd (IL 58)</t>
  </si>
  <si>
    <t>Golf Rd (IL 58) to Dempster St (US 14)</t>
  </si>
  <si>
    <t>Dempster St (US 14) to Touhy Ave</t>
  </si>
  <si>
    <t>Touhy Ave to Jane Addams Memorial Twy (I-90)</t>
  </si>
  <si>
    <t>Jane Addams Memorial Twy (I-90) to Kennedy Expwy (I-190)</t>
  </si>
  <si>
    <t>Kennedy Expwy (I-190) to Balmoral Ave</t>
  </si>
  <si>
    <t>Balmoral Ave to Irving Park Rd (IL 19)</t>
  </si>
  <si>
    <t>Irving Park Rd (IL 19) to O'Hare Oasis</t>
  </si>
  <si>
    <t>O'Hare Oasis to Lake St (US 20) &amp; North Ave (IL 64)</t>
  </si>
  <si>
    <t>Lake St (US 20) &amp; North Ave (IL 64) to Eisenhower Expwy (I-290)</t>
  </si>
  <si>
    <t>Eisenhower Expwy (I-290) to Reagan Memorial Twy (I-88)</t>
  </si>
  <si>
    <t>Reagan Memorial Twy (I-88) to Roosevelt Rd (IL 38)</t>
  </si>
  <si>
    <t>Roosevelt Rd (IL 38) to Cermak Rd</t>
  </si>
  <si>
    <t>Cermak Rd to Reagan Memorial Twy (I-88) Connector</t>
  </si>
  <si>
    <t>Reagan Memorial Twy (I-88) Connector to Ogden Ave (US 34)</t>
  </si>
  <si>
    <t>Stevenson Expwy (I-55) &amp; Joliet Rd Ramps to Stevenson Expwy (I-55) &amp; Wolf Rd</t>
  </si>
  <si>
    <t>Stevenson Expwy (I-55) &amp; Wolf Rd to 75th St/Willow Springs Rd</t>
  </si>
  <si>
    <t>75th St/Willow Springs Rd to 79th St/Archer Ave (IL 171)</t>
  </si>
  <si>
    <t>79th St/Archer Ave (IL 171) to 95th St (US 12 &amp; US 20)</t>
  </si>
  <si>
    <t>95th St (US 12 &amp; US 20) to 127th St &amp; Cicero (IL 50)</t>
  </si>
  <si>
    <t>127th St &amp; Cicero (IL 50) to I-57 &amp; 147th St (IL 83)</t>
  </si>
  <si>
    <t>I-57 &amp; 147th St (IL 83) to 159th St (US 6)</t>
  </si>
  <si>
    <t>159th St (US 6) to Interstate 80</t>
  </si>
  <si>
    <t>Interstate 80 to Dixie Highway</t>
  </si>
  <si>
    <t>Dixie Highway to Wood St</t>
  </si>
  <si>
    <t>Wood St to Halsted St (IL 1)</t>
  </si>
  <si>
    <t>Interstate 80 to Southwest Hwy (US 6)</t>
  </si>
  <si>
    <t>Southwest Hwy (US 6) to 159th St (IL 7)</t>
  </si>
  <si>
    <t>159th St (US 6) to Archer Ave (IL 171)</t>
  </si>
  <si>
    <t>Archer Ave (IL 171) to 127th St</t>
  </si>
  <si>
    <t>127th St to Interstate 55</t>
  </si>
  <si>
    <t>Interstate 55 to Boughton Rd</t>
  </si>
  <si>
    <t>Boughton Rd to 75th St</t>
  </si>
  <si>
    <t>75th St to 63rd St</t>
  </si>
  <si>
    <t>63rd St to Maple Ave</t>
  </si>
  <si>
    <t>Maple Ave to RM (I-88) West Interchange &amp; Ogden Ave (US 34)</t>
  </si>
  <si>
    <t>RM (I-88) West Interchange &amp; Ogden Ave (US 34) to Twy (I-88) East Interchange</t>
  </si>
  <si>
    <t>RM (I-88) East Interchange to Butterfield Rd (IL 56)</t>
  </si>
  <si>
    <t>Butterfield Rd (IL 56) to Roosevelt Rd (IL 38)</t>
  </si>
  <si>
    <t>Roosevelt Rd (IL 38) to North Ave (IL 64)</t>
  </si>
  <si>
    <t>North Ave (IL 64) to Army Trail Rd</t>
  </si>
  <si>
    <t>Army Trail Rd to North Ave (IL 64)</t>
  </si>
  <si>
    <t>North Ave (IL 64) to Roosevelt Rd (IL 38)</t>
  </si>
  <si>
    <t>Roosevelt Rd (IL 38) to Butterfield Rd (IL 56)</t>
  </si>
  <si>
    <t>Butterfield Rd (IL 56) to RM (I-88) East Interchange</t>
  </si>
  <si>
    <t>RM (I-88) East Interchange to RM (I-88) West Interchange &amp; Ogden Ave (US 34)</t>
  </si>
  <si>
    <t>RM (I-88) West Interchange &amp; Ogden Ave (US 34) to Maple Ave</t>
  </si>
  <si>
    <t>Maple Ave to 63rd St</t>
  </si>
  <si>
    <t>63rd St to 75th St</t>
  </si>
  <si>
    <t>75th St to Boughton Rd</t>
  </si>
  <si>
    <t>Boughton Rd to Interstate 55</t>
  </si>
  <si>
    <t>Interstate 55 to 127th St</t>
  </si>
  <si>
    <t>127th St to Archer Ave (IL 171)</t>
  </si>
  <si>
    <t>Archer Ave (IL 171) to 159th St (US 6)</t>
  </si>
  <si>
    <t>159th St (IL 7) to Southwest Hwy (US 6)</t>
  </si>
  <si>
    <t>Southwest Hwy (US 6) to Interstate 80</t>
  </si>
  <si>
    <t>Severity_Weekday</t>
  </si>
  <si>
    <t>Severity_Weekend</t>
  </si>
  <si>
    <t>Severity_Weekly</t>
  </si>
  <si>
    <t>(Based on Severity Index )</t>
  </si>
  <si>
    <t>Least severe traffic impact</t>
  </si>
  <si>
    <t>Most severe traffic impact</t>
  </si>
  <si>
    <t>More severe traffic impact than 0</t>
  </si>
  <si>
    <t>More severe traffic impact than 1</t>
  </si>
  <si>
    <t>More severe traffic impact than 2</t>
  </si>
  <si>
    <t>More severe traffic impact than 3</t>
  </si>
  <si>
    <t>(Combined over and under)</t>
  </si>
  <si>
    <t>Typical bridge</t>
  </si>
  <si>
    <t>Essential bridge</t>
  </si>
  <si>
    <t>Critical bridge</t>
  </si>
  <si>
    <t>2 or 3 spans</t>
  </si>
  <si>
    <t>4 or 5 spans</t>
  </si>
  <si>
    <t xml:space="preserve">Some complexity </t>
  </si>
  <si>
    <t>Note: Do not adjust weight factors without prior approval from the Illinois Tollway.</t>
  </si>
  <si>
    <t>Variable</t>
  </si>
  <si>
    <t>This accounts for the volume of traffic crossing the bridge construction site. The total combined construction year traffic over and under the structure shall be used.  Higher ADT values will support the use of ABC methods.</t>
  </si>
  <si>
    <t xml:space="preserve">This accounts for the possibility of service disruptions (including traveler delay and cost incurred by the Illinois Tollway due to drivers diverting to non-toll routes) that would result from lane closures during bridge construction activities by calculating a severity index for a given bridge location.  The latest edition of the Illinois Tollway Lane Closure Guide was used to assess the possible severity of service disruptions based on lane closures for time of day, peak versus off-peak closures, and weekend, nightly or weekly closures. The results are summarized in the severity index tab of this spreadsheet.  The user shall use the severity index tab to score this variable by finding the specific bridge location based on interstate, direction and milepost. The severity index tab has pull down charts that can be easily sorted. The user shall use the weekly severity index unless there are specific project restrictions that would indicate otherwise. Higher severity index scores will support the use of ABC. 
</t>
  </si>
  <si>
    <t>This accounts for the safety of workers and travelers, and the amount of time and cost of staging during the construction process. "Short duration" shall be defined as a duration of 3 months or less, "normal duration" shall be defined as a duration between 3 and 9 months, and "long duration" shall be defined as a duration of 9 months or greater. "Simple MOT scheme" shall be defined as construction with 2 stages or less.  "Multiple staging" shall be defined as construction with more than 2 stages.  Longer duration and higher cost staging will support the use of ABC methods.</t>
  </si>
  <si>
    <t>This accounts for bridges that are along evacuation/military routes or provide primary access to emergency facilities. These descriptions match the operational classifications given in Articles 1.3.5 and 3.10.5 of the latest AASHTO LRFD Bridge Design Specifications.   Bridge Classification shall be based on the factor relating to operational classification. Essential and critical bridge classifications will support the use of ABC.</t>
  </si>
  <si>
    <t>This accounts for the area available to the Contractor to accommodate prefabricated bridge elements or bridge movement methods near the construction site. Sites that are congested and do not have open areas for fabrication, transportation and installation shall receive low values. Examples of "plenty of ROW available" are structures near interchanges with large infield areas. Examples of "some ROW available" are structures that have available areas along the approach roadways.  Examples of "no ROW available" can consist of structures near railroad or waterways. Structures with high levels of accessibility will support the use of ABC.</t>
  </si>
  <si>
    <t>This accounts for the level of simplicity of details that can be used for a given bridge. A more symmetric and simpler structure can use more standard details and minimize errors in the field.  Examples of "simple" are structures that are straight, have parallel substructure elements, bridge skews 10 degrees or less, etc. Examples of "some complexity" are structures with varying deck width, curved structures, bridge skews from 11 to 29 degrees etc.  Examples of "complex" are structures with severe skew (bridge skews 30 degrees or greater), substructure elements not parallel, a unique framing plan, etc.  Structures that can utilize more typical details will support the use of ABC.</t>
  </si>
  <si>
    <t xml:space="preserve">Long duration with simple MOT </t>
  </si>
  <si>
    <t>Long duration with multiple staging</t>
  </si>
  <si>
    <t>One mainline railroad track or waterway</t>
  </si>
  <si>
    <t>No railroad or minor railroad spur or no waterway</t>
  </si>
  <si>
    <t>Multiple mainline railroad tracks or waterway with commercial traffic</t>
  </si>
  <si>
    <t>This accounts for how railroad traffic or waterways may be affected by construction activities. Impacts to railroads that may require longer temporary track closures or flaggers shall receive high values. Structures that may require work in waterways, particularly waterways that carry commercial boat traffic, shall also receive high values. The volume of rail or waterway traffic shall also be considered when assigning this value. Consideration shall also be given to the capacity of channels and railroad tracks to support and allow Self-Propelled Modular Transporters (SPMT's) and Lateral Bridge Slides (LBS). Structures that affect multiple railroad tracks and/or waterways with commercial boat traffic will support the use of ABC.</t>
  </si>
  <si>
    <t>December 2016</t>
  </si>
  <si>
    <t>Annie Glidden Rd to Peace Rd.</t>
  </si>
  <si>
    <t>Peace Rd to Annie Glidden Rd</t>
  </si>
  <si>
    <t>Irene Rd to Genoa Rd Ramps</t>
  </si>
  <si>
    <t>Elmhurst Rd to Lee St (IL 72)</t>
  </si>
  <si>
    <t>Roselle Rd to Meacham Rd</t>
  </si>
  <si>
    <t>Meacham Rd to Illinois 53/Interstate 290</t>
  </si>
  <si>
    <t>Lee St (IL 72) to Elmhurst Rd</t>
  </si>
  <si>
    <t>Genoa Rd Ramps to Irene Rd</t>
  </si>
  <si>
    <t>Rockland Rd (IL 176) to Townline Rd (IL 60)</t>
  </si>
  <si>
    <t>Townline Rd (IL 60) to Rockland Rd (IL 176)</t>
  </si>
  <si>
    <t>Ford Expwy (I-94) &amp; Calumet Expwy (IL 394) to Halsted St (IL 1)</t>
  </si>
  <si>
    <t>Stevenson Expwy (I-55) &amp; Joliet Rd Ramps to Ogden Ave (US 34)</t>
  </si>
  <si>
    <t>Ogden Ave (US 34) to Stevenson Expwy (I-55) &amp; Joliet Rd Ramps</t>
  </si>
  <si>
    <t>Halsted St (IL 1) to Ford Expwy (I-94) &amp; Calumet Expwy (IL 394)</t>
  </si>
  <si>
    <t>US-20/Lake Street to Gary/Irving Park Rd</t>
  </si>
  <si>
    <t>Gary Ave/Irving Park Rd to Wright Blvd</t>
  </si>
  <si>
    <t>Wright Blvd to Roselle Rd</t>
  </si>
  <si>
    <t>Roselle Rd to Meacham/Medinah Rd</t>
  </si>
  <si>
    <t>Meacham/Medinah Rd to I-290 Centerline</t>
  </si>
  <si>
    <t>I-290 to Prospect Ave</t>
  </si>
  <si>
    <t>Prospect Ave to Wood Dale Rd</t>
  </si>
  <si>
    <t>Wood Dale Rd to IL 83/Busse Rd</t>
  </si>
  <si>
    <t>IL 83/Busse Rd to Wood Dale Rd</t>
  </si>
  <si>
    <t>Wood Dale Rd to Prospect Ave</t>
  </si>
  <si>
    <t>Prospect Ave to I-290 Centerline</t>
  </si>
  <si>
    <t>I-290 to Meacham/Medianah Rd</t>
  </si>
  <si>
    <t>Meacham/Medinah Rd to Roselle Rd</t>
  </si>
  <si>
    <t>Roselle Rd to Wright Blvd</t>
  </si>
  <si>
    <t>Wright Blvd to Gary Ave/Irving Park Rd</t>
  </si>
  <si>
    <t>Gary Ave/Irving Park Rd to US-20/Lake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</si>
</sst>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dd\ mmm\,\ yyyy"/>
    <numFmt numFmtId="166" formatCode="0.0"/>
    <numFmt numFmtId="167" formatCode="#,##0.0"/>
  </numFmts>
  <fonts count="16" x14ac:knownFonts="1">
    <font>
      <sz val="10"/>
      <name val="Arial"/>
      <family val="2"/>
    </font>
    <font>
      <sz val="11"/>
      <color theme="1"/>
      <name val="Calibri"/>
      <family val="2"/>
      <scheme val="minor"/>
    </font>
    <font>
      <b/>
      <sz val="10"/>
      <name val="Arial"/>
      <family val="2"/>
    </font>
    <font>
      <sz val="10"/>
      <name val="Arial"/>
      <family val="2"/>
    </font>
    <font>
      <b/>
      <u/>
      <sz val="11"/>
      <name val="Arial"/>
      <family val="2"/>
    </font>
    <font>
      <b/>
      <i/>
      <sz val="18"/>
      <color indexed="12"/>
      <name val="Arial"/>
      <family val="2"/>
    </font>
    <font>
      <b/>
      <sz val="12"/>
      <name val="Arial"/>
      <family val="2"/>
    </font>
    <font>
      <sz val="11"/>
      <color theme="1"/>
      <name val="Calibri"/>
      <family val="2"/>
      <scheme val="minor"/>
    </font>
    <font>
      <sz val="12"/>
      <color theme="1"/>
      <name val="Arial Narrow"/>
      <family val="2"/>
    </font>
    <font>
      <sz val="10"/>
      <color rgb="FFFF0000"/>
      <name val="Arial"/>
      <family val="2"/>
    </font>
    <font>
      <b/>
      <u/>
      <sz val="14"/>
      <name val="Arial"/>
      <family val="2"/>
    </font>
    <font>
      <sz val="11"/>
      <color rgb="FFFF0000"/>
      <name val="Calibri"/>
      <family val="2"/>
      <scheme val="minor"/>
    </font>
    <font>
      <b/>
      <sz val="11"/>
      <color theme="1"/>
      <name val="Calibri"/>
      <family val="2"/>
      <scheme val="minor"/>
    </font>
    <font>
      <sz val="10"/>
      <color indexed="8"/>
      <name val="Arial"/>
      <family val="2"/>
    </font>
    <font>
      <sz val="11"/>
      <color indexed="8"/>
      <name val="Calibri"/>
      <family val="2"/>
    </font>
    <font>
      <sz val="11"/>
      <color indexed="8"/>
      <name val="Calibri"/>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34">
    <border>
      <left/>
      <right/>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medium">
        <color indexed="64"/>
      </left>
      <right/>
      <top/>
      <bottom style="thin">
        <color indexed="64"/>
      </bottom>
      <diagonal/>
    </border>
    <border>
      <left style="thin">
        <color indexed="22"/>
      </left>
      <right style="thin">
        <color indexed="22"/>
      </right>
      <top style="thin">
        <color indexed="22"/>
      </top>
      <bottom/>
      <diagonal/>
    </border>
    <border>
      <left style="thin">
        <color indexed="22"/>
      </left>
      <right/>
      <top style="thin">
        <color indexed="22"/>
      </top>
      <bottom/>
      <diagonal/>
    </border>
  </borders>
  <cellStyleXfs count="4">
    <xf numFmtId="0" fontId="0" fillId="0" borderId="0"/>
    <xf numFmtId="0" fontId="7" fillId="0" borderId="0"/>
    <xf numFmtId="9" fontId="3" fillId="0" borderId="0" applyFont="0" applyFill="0" applyBorder="0" applyAlignment="0" applyProtection="0"/>
    <xf numFmtId="0" fontId="13" fillId="0" borderId="0"/>
  </cellStyleXfs>
  <cellXfs count="240">
    <xf numFmtId="0" fontId="0" fillId="0" borderId="0" xfId="0"/>
    <xf numFmtId="0" fontId="0" fillId="0" borderId="1" xfId="0" applyBorder="1"/>
    <xf numFmtId="2" fontId="3" fillId="0" borderId="0" xfId="0" applyNumberFormat="1" applyFont="1" applyFill="1" applyBorder="1" applyAlignment="1" applyProtection="1">
      <alignment vertical="center"/>
    </xf>
    <xf numFmtId="0" fontId="3" fillId="0" borderId="0" xfId="0" applyFont="1" applyFill="1" applyBorder="1" applyAlignment="1" applyProtection="1">
      <alignment horizontal="center"/>
    </xf>
    <xf numFmtId="2" fontId="3" fillId="0" borderId="1" xfId="0" applyNumberFormat="1" applyFont="1" applyFill="1" applyBorder="1" applyAlignment="1" applyProtection="1">
      <alignment vertical="center"/>
    </xf>
    <xf numFmtId="2" fontId="3" fillId="0" borderId="2" xfId="0" applyNumberFormat="1" applyFont="1" applyFill="1" applyBorder="1" applyAlignment="1" applyProtection="1">
      <alignment vertical="center"/>
    </xf>
    <xf numFmtId="0" fontId="2" fillId="0" borderId="1" xfId="0" applyFont="1" applyFill="1" applyBorder="1" applyAlignment="1" applyProtection="1">
      <alignment horizontal="center"/>
    </xf>
    <xf numFmtId="1" fontId="3" fillId="0" borderId="0" xfId="0" applyNumberFormat="1" applyFont="1" applyFill="1" applyBorder="1" applyAlignment="1" applyProtection="1">
      <alignment horizontal="center" vertical="center"/>
    </xf>
    <xf numFmtId="1" fontId="3" fillId="0" borderId="3" xfId="0" applyNumberFormat="1" applyFont="1" applyFill="1" applyBorder="1" applyAlignment="1" applyProtection="1">
      <alignment horizontal="center" vertical="center"/>
    </xf>
    <xf numFmtId="1" fontId="3" fillId="2" borderId="5" xfId="0" applyNumberFormat="1" applyFont="1" applyFill="1" applyBorder="1" applyAlignment="1" applyProtection="1">
      <alignment horizontal="center"/>
      <protection locked="0"/>
    </xf>
    <xf numFmtId="0" fontId="3" fillId="0" borderId="1" xfId="0" applyFont="1" applyBorder="1" applyProtection="1"/>
    <xf numFmtId="0" fontId="0" fillId="0" borderId="0" xfId="0" applyBorder="1" applyProtection="1"/>
    <xf numFmtId="0" fontId="0" fillId="0" borderId="0" xfId="0" applyBorder="1" applyAlignment="1" applyProtection="1">
      <alignment horizontal="center"/>
    </xf>
    <xf numFmtId="0" fontId="2" fillId="0" borderId="7" xfId="0" applyFont="1" applyBorder="1" applyProtection="1"/>
    <xf numFmtId="0" fontId="0" fillId="0" borderId="8" xfId="0" applyBorder="1" applyProtection="1"/>
    <xf numFmtId="0" fontId="0" fillId="0" borderId="8" xfId="0" applyBorder="1" applyAlignment="1" applyProtection="1">
      <alignment horizontal="left"/>
    </xf>
    <xf numFmtId="0" fontId="3" fillId="0" borderId="6" xfId="0" applyFont="1" applyBorder="1" applyProtection="1"/>
    <xf numFmtId="0" fontId="3" fillId="0" borderId="9" xfId="0" applyFont="1" applyBorder="1" applyProtection="1"/>
    <xf numFmtId="0" fontId="3" fillId="0" borderId="0" xfId="0" applyFont="1" applyBorder="1" applyProtection="1"/>
    <xf numFmtId="0" fontId="3" fillId="0" borderId="2" xfId="0" applyFont="1" applyBorder="1" applyProtection="1"/>
    <xf numFmtId="0" fontId="0" fillId="0" borderId="1" xfId="0" applyBorder="1" applyProtection="1"/>
    <xf numFmtId="0" fontId="3" fillId="0" borderId="0" xfId="0" applyFont="1" applyFill="1" applyBorder="1" applyProtection="1"/>
    <xf numFmtId="0" fontId="2" fillId="0" borderId="1" xfId="0" applyFont="1" applyBorder="1" applyProtection="1"/>
    <xf numFmtId="0" fontId="3" fillId="0" borderId="0" xfId="0" applyFont="1" applyBorder="1" applyAlignment="1" applyProtection="1"/>
    <xf numFmtId="0" fontId="3" fillId="0" borderId="0" xfId="0" applyFont="1" applyBorder="1" applyAlignment="1" applyProtection="1">
      <alignment horizontal="center"/>
    </xf>
    <xf numFmtId="1" fontId="3" fillId="0" borderId="0" xfId="0" applyNumberFormat="1" applyFont="1" applyBorder="1" applyAlignment="1" applyProtection="1">
      <alignment horizontal="center"/>
    </xf>
    <xf numFmtId="164" fontId="3" fillId="0" borderId="2" xfId="0" applyNumberFormat="1" applyFont="1" applyFill="1" applyBorder="1" applyAlignment="1" applyProtection="1">
      <alignment horizontal="center"/>
    </xf>
    <xf numFmtId="0" fontId="3" fillId="0" borderId="0" xfId="0" applyFont="1" applyFill="1" applyBorder="1" applyAlignment="1" applyProtection="1"/>
    <xf numFmtId="0" fontId="3" fillId="0" borderId="2" xfId="0" applyFont="1" applyFill="1" applyBorder="1" applyProtection="1"/>
    <xf numFmtId="0" fontId="2" fillId="0" borderId="1" xfId="0" applyFont="1" applyFill="1" applyBorder="1" applyProtection="1"/>
    <xf numFmtId="1" fontId="3" fillId="0" borderId="0" xfId="0" applyNumberFormat="1" applyFont="1" applyFill="1" applyBorder="1" applyAlignment="1" applyProtection="1">
      <alignment horizontal="center"/>
    </xf>
    <xf numFmtId="2" fontId="3" fillId="0" borderId="2" xfId="0" applyNumberFormat="1" applyFont="1" applyFill="1" applyBorder="1" applyAlignment="1" applyProtection="1"/>
    <xf numFmtId="0" fontId="2" fillId="0" borderId="1" xfId="0" applyFont="1" applyFill="1" applyBorder="1" applyAlignment="1" applyProtection="1"/>
    <xf numFmtId="0" fontId="2" fillId="0" borderId="0" xfId="0" applyFont="1" applyFill="1" applyBorder="1" applyAlignment="1" applyProtection="1"/>
    <xf numFmtId="0" fontId="3" fillId="0" borderId="0" xfId="0" applyFont="1" applyFill="1" applyBorder="1" applyAlignment="1" applyProtection="1">
      <alignment horizontal="right"/>
    </xf>
    <xf numFmtId="0" fontId="3" fillId="0" borderId="0" xfId="0" applyFont="1" applyFill="1" applyBorder="1" applyAlignment="1" applyProtection="1">
      <alignment horizontal="left"/>
    </xf>
    <xf numFmtId="2" fontId="3" fillId="0" borderId="0" xfId="0" applyNumberFormat="1" applyFont="1" applyFill="1" applyBorder="1" applyAlignment="1" applyProtection="1">
      <alignment horizontal="left"/>
    </xf>
    <xf numFmtId="2" fontId="3" fillId="0" borderId="0" xfId="0" applyNumberFormat="1" applyFont="1" applyFill="1" applyBorder="1" applyAlignment="1" applyProtection="1"/>
    <xf numFmtId="0" fontId="3" fillId="0" borderId="1" xfId="0" applyFont="1" applyFill="1" applyBorder="1" applyProtection="1"/>
    <xf numFmtId="2" fontId="3" fillId="0" borderId="0" xfId="0" applyNumberFormat="1" applyFont="1" applyFill="1" applyBorder="1" applyAlignment="1" applyProtection="1">
      <alignment horizontal="right"/>
    </xf>
    <xf numFmtId="0" fontId="3" fillId="0" borderId="0" xfId="0" applyFont="1" applyFill="1" applyBorder="1" applyAlignment="1" applyProtection="1">
      <alignment wrapText="1"/>
    </xf>
    <xf numFmtId="2" fontId="3" fillId="0" borderId="0" xfId="0" applyNumberFormat="1" applyFont="1" applyFill="1" applyBorder="1" applyAlignment="1" applyProtection="1">
      <alignment horizontal="right" wrapText="1"/>
    </xf>
    <xf numFmtId="0" fontId="3" fillId="0" borderId="1" xfId="0" applyFont="1" applyFill="1" applyBorder="1" applyAlignment="1" applyProtection="1">
      <alignment horizontal="left"/>
    </xf>
    <xf numFmtId="0" fontId="0" fillId="3" borderId="10" xfId="0" applyFill="1" applyBorder="1" applyAlignment="1" applyProtection="1">
      <alignment horizontal="center"/>
    </xf>
    <xf numFmtId="0" fontId="3" fillId="3" borderId="11" xfId="0" applyFont="1" applyFill="1" applyBorder="1" applyAlignment="1" applyProtection="1">
      <alignment horizontal="center"/>
    </xf>
    <xf numFmtId="0" fontId="3" fillId="3" borderId="12" xfId="0" applyFont="1" applyFill="1" applyBorder="1" applyAlignment="1" applyProtection="1">
      <alignment horizontal="center"/>
    </xf>
    <xf numFmtId="0" fontId="2" fillId="0" borderId="1" xfId="0" applyFont="1" applyFill="1" applyBorder="1" applyAlignment="1" applyProtection="1">
      <alignment horizontal="left"/>
    </xf>
    <xf numFmtId="0" fontId="3" fillId="0" borderId="13" xfId="0" applyFont="1" applyBorder="1" applyAlignment="1" applyProtection="1">
      <alignment horizontal="left"/>
    </xf>
    <xf numFmtId="1" fontId="3" fillId="0" borderId="14" xfId="0" applyNumberFormat="1" applyFont="1" applyBorder="1" applyAlignment="1" applyProtection="1">
      <alignment horizontal="center"/>
    </xf>
    <xf numFmtId="0" fontId="3" fillId="0" borderId="15" xfId="0" applyFont="1" applyBorder="1" applyAlignment="1" applyProtection="1">
      <alignment horizontal="center"/>
    </xf>
    <xf numFmtId="0" fontId="3" fillId="0" borderId="16" xfId="0" applyFont="1" applyFill="1" applyBorder="1" applyAlignment="1" applyProtection="1">
      <alignment horizontal="center"/>
    </xf>
    <xf numFmtId="0" fontId="3" fillId="0" borderId="1" xfId="0" applyFont="1" applyFill="1" applyBorder="1" applyAlignment="1" applyProtection="1">
      <alignment horizontal="right"/>
    </xf>
    <xf numFmtId="0" fontId="3" fillId="0" borderId="17" xfId="0" applyFont="1" applyBorder="1" applyAlignment="1" applyProtection="1">
      <alignment horizontal="left"/>
    </xf>
    <xf numFmtId="1" fontId="3" fillId="0" borderId="3" xfId="0" applyNumberFormat="1" applyFont="1" applyFill="1" applyBorder="1" applyAlignment="1" applyProtection="1">
      <alignment horizontal="center"/>
    </xf>
    <xf numFmtId="0" fontId="3" fillId="0" borderId="17" xfId="0" applyFont="1" applyFill="1" applyBorder="1" applyAlignment="1" applyProtection="1">
      <alignment horizontal="center"/>
    </xf>
    <xf numFmtId="0" fontId="3" fillId="0" borderId="17" xfId="0" applyFont="1" applyFill="1" applyBorder="1" applyAlignment="1" applyProtection="1">
      <alignment horizontal="left"/>
    </xf>
    <xf numFmtId="0" fontId="3" fillId="0" borderId="1" xfId="0" applyFont="1" applyFill="1" applyBorder="1" applyAlignment="1" applyProtection="1"/>
    <xf numFmtId="0" fontId="2" fillId="0" borderId="0" xfId="0" applyFont="1" applyFill="1" applyBorder="1" applyAlignment="1" applyProtection="1">
      <alignment horizontal="center"/>
    </xf>
    <xf numFmtId="1" fontId="2" fillId="0" borderId="0" xfId="0" applyNumberFormat="1" applyFont="1" applyFill="1" applyBorder="1" applyAlignment="1" applyProtection="1">
      <alignment horizontal="center"/>
    </xf>
    <xf numFmtId="0" fontId="3" fillId="0" borderId="19" xfId="0" applyFont="1" applyBorder="1" applyProtection="1"/>
    <xf numFmtId="0" fontId="3" fillId="0" borderId="19" xfId="0" applyFont="1" applyBorder="1" applyAlignment="1" applyProtection="1"/>
    <xf numFmtId="0" fontId="3" fillId="0" borderId="20" xfId="0" applyFont="1" applyBorder="1" applyProtection="1"/>
    <xf numFmtId="0" fontId="4" fillId="0" borderId="1" xfId="0" applyFont="1" applyBorder="1" applyProtection="1"/>
    <xf numFmtId="0" fontId="0" fillId="0" borderId="0" xfId="0" applyBorder="1" applyAlignment="1">
      <alignment horizontal="center"/>
    </xf>
    <xf numFmtId="0" fontId="0" fillId="0" borderId="14" xfId="0" applyBorder="1" applyAlignment="1">
      <alignment horizontal="center"/>
    </xf>
    <xf numFmtId="0" fontId="0" fillId="0" borderId="3" xfId="0" applyBorder="1" applyAlignment="1">
      <alignment horizontal="center"/>
    </xf>
    <xf numFmtId="1" fontId="0" fillId="0" borderId="3" xfId="0" applyNumberFormat="1" applyBorder="1" applyAlignment="1">
      <alignment horizontal="center"/>
    </xf>
    <xf numFmtId="0" fontId="0" fillId="0" borderId="19" xfId="0" applyBorder="1"/>
    <xf numFmtId="0" fontId="3" fillId="0" borderId="18" xfId="0" applyFont="1" applyFill="1" applyBorder="1" applyProtection="1"/>
    <xf numFmtId="1" fontId="3" fillId="0" borderId="19" xfId="0" applyNumberFormat="1" applyFont="1" applyBorder="1" applyAlignment="1" applyProtection="1">
      <alignment horizontal="center"/>
    </xf>
    <xf numFmtId="0" fontId="0" fillId="3" borderId="3" xfId="0" applyFill="1" applyBorder="1" applyProtection="1"/>
    <xf numFmtId="0" fontId="0" fillId="3" borderId="0" xfId="0" applyFill="1" applyBorder="1" applyAlignment="1" applyProtection="1">
      <alignment horizontal="center"/>
    </xf>
    <xf numFmtId="0" fontId="3" fillId="3" borderId="17" xfId="0" applyFont="1" applyFill="1" applyBorder="1" applyAlignment="1" applyProtection="1">
      <alignment horizontal="center"/>
    </xf>
    <xf numFmtId="0" fontId="3" fillId="3" borderId="2" xfId="0" applyFont="1" applyFill="1" applyBorder="1" applyAlignment="1" applyProtection="1">
      <alignment horizontal="center"/>
    </xf>
    <xf numFmtId="0" fontId="3" fillId="3" borderId="23" xfId="0" applyFont="1" applyFill="1" applyBorder="1" applyAlignment="1" applyProtection="1">
      <alignment horizontal="center"/>
    </xf>
    <xf numFmtId="0" fontId="3" fillId="0" borderId="24" xfId="0" applyFont="1" applyFill="1" applyBorder="1" applyAlignment="1" applyProtection="1">
      <alignment horizontal="left"/>
    </xf>
    <xf numFmtId="0" fontId="0" fillId="0" borderId="25" xfId="0" applyBorder="1" applyAlignment="1">
      <alignment horizontal="center"/>
    </xf>
    <xf numFmtId="0" fontId="0" fillId="0" borderId="2" xfId="0" applyBorder="1" applyAlignment="1">
      <alignment horizontal="center"/>
    </xf>
    <xf numFmtId="2" fontId="3" fillId="0" borderId="1" xfId="0" applyNumberFormat="1" applyFont="1" applyFill="1" applyBorder="1" applyAlignment="1" applyProtection="1">
      <alignment horizontal="left" vertical="center"/>
    </xf>
    <xf numFmtId="0" fontId="0" fillId="3" borderId="1" xfId="0" applyFill="1" applyBorder="1" applyProtection="1"/>
    <xf numFmtId="0" fontId="0" fillId="3" borderId="0" xfId="0" applyFill="1" applyBorder="1" applyProtection="1"/>
    <xf numFmtId="1" fontId="2" fillId="0" borderId="21" xfId="0" applyNumberFormat="1" applyFont="1" applyFill="1" applyBorder="1" applyAlignment="1" applyProtection="1">
      <alignment horizontal="center"/>
    </xf>
    <xf numFmtId="0" fontId="2" fillId="0" borderId="1" xfId="0" applyFont="1" applyFill="1" applyBorder="1" applyAlignment="1"/>
    <xf numFmtId="0" fontId="2" fillId="0" borderId="0" xfId="0" applyFont="1" applyBorder="1" applyAlignment="1"/>
    <xf numFmtId="0" fontId="0" fillId="0" borderId="0" xfId="0" applyBorder="1" applyAlignment="1">
      <alignment horizontal="left" wrapText="1"/>
    </xf>
    <xf numFmtId="0" fontId="0" fillId="0" borderId="2" xfId="0" applyBorder="1" applyAlignment="1">
      <alignment horizontal="left" wrapText="1"/>
    </xf>
    <xf numFmtId="0" fontId="3" fillId="0" borderId="2" xfId="0" applyFont="1" applyFill="1" applyBorder="1" applyAlignment="1" applyProtection="1">
      <alignment wrapText="1"/>
    </xf>
    <xf numFmtId="0" fontId="3" fillId="0" borderId="2" xfId="0" applyFont="1" applyFill="1" applyBorder="1" applyAlignment="1" applyProtection="1">
      <alignment horizontal="left"/>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0" xfId="0" applyFont="1" applyFill="1" applyBorder="1" applyAlignment="1">
      <alignment horizontal="center" vertical="center"/>
    </xf>
    <xf numFmtId="0" fontId="0" fillId="0" borderId="0" xfId="0" applyBorder="1" applyAlignment="1">
      <alignment vertical="center"/>
    </xf>
    <xf numFmtId="0" fontId="6" fillId="0" borderId="0" xfId="0" applyFont="1" applyBorder="1" applyAlignment="1">
      <alignment horizontal="center" vertical="center"/>
    </xf>
    <xf numFmtId="0" fontId="2" fillId="0" borderId="0" xfId="0" applyFont="1" applyBorder="1" applyAlignment="1">
      <alignment horizontal="right" vertical="center" indent="1"/>
    </xf>
    <xf numFmtId="165" fontId="2" fillId="2" borderId="0" xfId="0" applyNumberFormat="1" applyFont="1" applyFill="1" applyBorder="1" applyAlignment="1">
      <alignment horizontal="left" vertical="center" indent="1"/>
    </xf>
    <xf numFmtId="0" fontId="2" fillId="2" borderId="22" xfId="0" applyFont="1" applyFill="1" applyBorder="1" applyAlignment="1">
      <alignment horizontal="center" vertical="center"/>
    </xf>
    <xf numFmtId="166" fontId="2" fillId="0" borderId="0" xfId="0" applyNumberFormat="1" applyFont="1" applyBorder="1" applyAlignment="1">
      <alignment horizontal="right" vertical="center" indent="1"/>
    </xf>
    <xf numFmtId="0" fontId="0" fillId="2" borderId="11" xfId="0" applyFill="1" applyBorder="1" applyAlignment="1">
      <alignment horizontal="left" vertical="center" wrapText="1" indent="1"/>
    </xf>
    <xf numFmtId="0" fontId="2" fillId="0" borderId="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22" xfId="0" applyFont="1" applyFill="1" applyBorder="1" applyAlignment="1">
      <alignment horizontal="left" vertical="center" wrapText="1" indent="1"/>
    </xf>
    <xf numFmtId="0" fontId="0" fillId="0" borderId="1" xfId="0" applyFill="1" applyBorder="1" applyAlignment="1" applyProtection="1"/>
    <xf numFmtId="0" fontId="0" fillId="0" borderId="0" xfId="0" applyBorder="1" applyAlignment="1" applyProtection="1"/>
    <xf numFmtId="0" fontId="5" fillId="0" borderId="4" xfId="0" applyFont="1" applyBorder="1" applyAlignment="1">
      <alignment horizontal="left" vertical="center"/>
    </xf>
    <xf numFmtId="0" fontId="0" fillId="0" borderId="6" xfId="0" applyBorder="1"/>
    <xf numFmtId="0" fontId="0" fillId="0" borderId="9" xfId="0" applyBorder="1"/>
    <xf numFmtId="0" fontId="6" fillId="0" borderId="1" xfId="0" applyFont="1" applyBorder="1" applyAlignment="1">
      <alignment horizontal="left" vertical="center"/>
    </xf>
    <xf numFmtId="0" fontId="0" fillId="0" borderId="2"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right" vertical="center" indent="1"/>
    </xf>
    <xf numFmtId="0" fontId="2" fillId="0" borderId="1" xfId="0" applyFont="1" applyBorder="1" applyAlignment="1">
      <alignment horizontal="center" vertical="center"/>
    </xf>
    <xf numFmtId="0" fontId="0" fillId="0" borderId="0" xfId="0" applyFill="1" applyBorder="1" applyAlignment="1" applyProtection="1">
      <alignment horizontal="left"/>
    </xf>
    <xf numFmtId="0" fontId="0" fillId="0" borderId="1" xfId="0" applyFill="1" applyBorder="1" applyAlignment="1" applyProtection="1">
      <alignment horizontal="left"/>
    </xf>
    <xf numFmtId="2" fontId="0" fillId="0" borderId="0" xfId="0" applyNumberFormat="1" applyFill="1" applyBorder="1" applyAlignment="1" applyProtection="1">
      <alignment vertical="center"/>
    </xf>
    <xf numFmtId="0" fontId="0" fillId="0" borderId="0" xfId="0" applyFill="1" applyBorder="1" applyAlignment="1" applyProtection="1"/>
    <xf numFmtId="0" fontId="0" fillId="0" borderId="1" xfId="0" applyFill="1" applyBorder="1" applyProtection="1"/>
    <xf numFmtId="0" fontId="3" fillId="0" borderId="7" xfId="0" applyFont="1" applyFill="1" applyBorder="1" applyAlignment="1" applyProtection="1">
      <alignment horizontal="left"/>
    </xf>
    <xf numFmtId="1" fontId="3" fillId="0" borderId="8" xfId="0" applyNumberFormat="1" applyFont="1" applyFill="1" applyBorder="1" applyAlignment="1" applyProtection="1">
      <alignment horizontal="center"/>
    </xf>
    <xf numFmtId="0" fontId="3" fillId="0" borderId="28" xfId="0" applyFont="1" applyBorder="1" applyAlignment="1" applyProtection="1">
      <alignment horizontal="center"/>
    </xf>
    <xf numFmtId="0" fontId="3" fillId="0" borderId="8" xfId="0" applyFont="1" applyBorder="1" applyAlignment="1" applyProtection="1">
      <alignment horizontal="right"/>
    </xf>
    <xf numFmtId="0" fontId="3" fillId="0" borderId="29" xfId="0" applyFont="1" applyFill="1" applyBorder="1" applyAlignment="1" applyProtection="1">
      <alignment horizontal="center"/>
    </xf>
    <xf numFmtId="0" fontId="0" fillId="0" borderId="28" xfId="0" applyBorder="1"/>
    <xf numFmtId="0" fontId="0" fillId="0" borderId="21" xfId="0" applyBorder="1" applyAlignment="1">
      <alignment horizontal="center"/>
    </xf>
    <xf numFmtId="0" fontId="7" fillId="0" borderId="6" xfId="1" applyBorder="1"/>
    <xf numFmtId="0" fontId="7" fillId="0" borderId="9" xfId="1" applyBorder="1"/>
    <xf numFmtId="0" fontId="7" fillId="0" borderId="0" xfId="1"/>
    <xf numFmtId="0" fontId="7" fillId="0" borderId="1" xfId="1" applyBorder="1"/>
    <xf numFmtId="0" fontId="6" fillId="0" borderId="0" xfId="1" applyFont="1" applyBorder="1" applyAlignment="1">
      <alignment horizontal="right" vertical="center"/>
    </xf>
    <xf numFmtId="0" fontId="6" fillId="0" borderId="0" xfId="1" applyFont="1" applyFill="1" applyBorder="1" applyAlignment="1">
      <alignment horizontal="center" vertical="center"/>
    </xf>
    <xf numFmtId="0" fontId="6" fillId="0" borderId="0" xfId="1" applyFont="1" applyBorder="1" applyAlignment="1">
      <alignment horizontal="left" vertical="center"/>
    </xf>
    <xf numFmtId="0" fontId="7" fillId="0" borderId="0" xfId="1" applyBorder="1" applyAlignment="1">
      <alignment vertical="center"/>
    </xf>
    <xf numFmtId="0" fontId="7" fillId="0" borderId="2" xfId="1" applyBorder="1" applyAlignment="1">
      <alignment vertical="center"/>
    </xf>
    <xf numFmtId="0" fontId="6" fillId="0" borderId="1" xfId="1" applyFont="1" applyBorder="1" applyAlignment="1">
      <alignment horizontal="left" vertical="center"/>
    </xf>
    <xf numFmtId="0" fontId="6" fillId="0" borderId="0" xfId="1" applyFont="1" applyBorder="1" applyAlignment="1">
      <alignment horizontal="center" vertical="center"/>
    </xf>
    <xf numFmtId="0" fontId="7" fillId="0" borderId="0" xfId="1" applyBorder="1"/>
    <xf numFmtId="0" fontId="7" fillId="0" borderId="2" xfId="1" applyBorder="1"/>
    <xf numFmtId="0" fontId="2" fillId="0" borderId="0" xfId="1" applyFont="1" applyFill="1" applyBorder="1" applyAlignment="1">
      <alignment horizontal="center" vertical="center"/>
    </xf>
    <xf numFmtId="0" fontId="2" fillId="0" borderId="0" xfId="1" applyFont="1" applyFill="1" applyBorder="1" applyAlignment="1">
      <alignment horizontal="right" vertical="center" indent="1"/>
    </xf>
    <xf numFmtId="165" fontId="2" fillId="0" borderId="0" xfId="1" applyNumberFormat="1" applyFont="1" applyFill="1" applyBorder="1" applyAlignment="1">
      <alignment horizontal="left" vertical="center" indent="1"/>
    </xf>
    <xf numFmtId="0" fontId="2" fillId="0" borderId="0" xfId="1" applyFont="1" applyBorder="1" applyAlignment="1">
      <alignment horizontal="right" vertical="center" indent="1"/>
    </xf>
    <xf numFmtId="0" fontId="2" fillId="0" borderId="2" xfId="1" applyFont="1" applyBorder="1" applyAlignment="1">
      <alignment horizontal="right" vertical="center" indent="1"/>
    </xf>
    <xf numFmtId="0" fontId="2" fillId="0" borderId="0" xfId="1" applyFont="1" applyFill="1" applyBorder="1" applyAlignment="1">
      <alignment horizontal="left" vertical="center" wrapText="1" indent="1"/>
    </xf>
    <xf numFmtId="0" fontId="7" fillId="0" borderId="0" xfId="1" applyFill="1" applyBorder="1" applyAlignment="1">
      <alignment horizontal="left" vertical="center" wrapText="1" indent="1"/>
    </xf>
    <xf numFmtId="0" fontId="2" fillId="0" borderId="0" xfId="1" applyFont="1" applyFill="1" applyBorder="1" applyAlignment="1">
      <alignment horizontal="left" vertical="center"/>
    </xf>
    <xf numFmtId="0" fontId="6" fillId="0" borderId="18" xfId="1" applyFont="1" applyBorder="1" applyAlignment="1">
      <alignment horizontal="left" vertical="center"/>
    </xf>
    <xf numFmtId="0" fontId="7" fillId="0" borderId="19" xfId="1" applyFill="1" applyBorder="1" applyAlignment="1">
      <alignment horizontal="center" vertical="center"/>
    </xf>
    <xf numFmtId="0" fontId="2" fillId="0" borderId="19" xfId="1" applyFont="1" applyBorder="1" applyAlignment="1">
      <alignment horizontal="center" vertical="center"/>
    </xf>
    <xf numFmtId="0" fontId="7" fillId="0" borderId="19" xfId="1" applyBorder="1" applyAlignment="1">
      <alignment vertical="center"/>
    </xf>
    <xf numFmtId="0" fontId="7" fillId="0" borderId="20" xfId="1" applyBorder="1" applyAlignment="1">
      <alignment vertical="center"/>
    </xf>
    <xf numFmtId="0" fontId="0" fillId="0" borderId="2" xfId="0" applyBorder="1" applyAlignment="1">
      <alignment wrapText="1"/>
    </xf>
    <xf numFmtId="0" fontId="9" fillId="0" borderId="0" xfId="0" applyFont="1" applyBorder="1" applyProtection="1"/>
    <xf numFmtId="0" fontId="0" fillId="0" borderId="0" xfId="0" applyFill="1" applyBorder="1"/>
    <xf numFmtId="0" fontId="0" fillId="0" borderId="0" xfId="0" applyFont="1" applyFill="1" applyBorder="1" applyAlignment="1" applyProtection="1">
      <alignment horizontal="left"/>
    </xf>
    <xf numFmtId="2" fontId="0" fillId="0" borderId="0" xfId="0" applyNumberFormat="1" applyFont="1" applyFill="1" applyBorder="1" applyAlignment="1" applyProtection="1">
      <alignment vertical="center"/>
    </xf>
    <xf numFmtId="0" fontId="2" fillId="0" borderId="0" xfId="0" applyFont="1" applyFill="1" applyBorder="1" applyProtection="1"/>
    <xf numFmtId="0" fontId="0" fillId="0" borderId="1" xfId="0" applyFont="1" applyFill="1" applyBorder="1" applyAlignment="1" applyProtection="1">
      <alignment horizontal="left"/>
    </xf>
    <xf numFmtId="0" fontId="0" fillId="0" borderId="0" xfId="0" applyFont="1" applyFill="1" applyBorder="1" applyAlignment="1" applyProtection="1">
      <alignment horizontal="center"/>
    </xf>
    <xf numFmtId="2" fontId="9" fillId="0" borderId="0" xfId="0" applyNumberFormat="1" applyFont="1" applyFill="1" applyBorder="1" applyAlignment="1" applyProtection="1">
      <alignment vertical="center"/>
    </xf>
    <xf numFmtId="2" fontId="3" fillId="0" borderId="0" xfId="0" applyNumberFormat="1" applyFont="1" applyFill="1" applyBorder="1" applyAlignment="1" applyProtection="1">
      <alignment horizontal="center"/>
    </xf>
    <xf numFmtId="0" fontId="0" fillId="0" borderId="0" xfId="0" applyFont="1" applyFill="1" applyBorder="1" applyAlignment="1" applyProtection="1"/>
    <xf numFmtId="0" fontId="9" fillId="0" borderId="0" xfId="0" applyFont="1" applyFill="1" applyBorder="1" applyProtection="1"/>
    <xf numFmtId="0" fontId="0" fillId="0" borderId="0" xfId="0" applyFont="1" applyFill="1" applyBorder="1"/>
    <xf numFmtId="0" fontId="0" fillId="0" borderId="0" xfId="0" applyBorder="1"/>
    <xf numFmtId="0" fontId="0" fillId="0" borderId="2" xfId="0" applyBorder="1"/>
    <xf numFmtId="2" fontId="3" fillId="0" borderId="0" xfId="0" applyNumberFormat="1" applyFont="1" applyFill="1" applyBorder="1" applyAlignment="1" applyProtection="1">
      <alignment horizontal="center"/>
    </xf>
    <xf numFmtId="0" fontId="0" fillId="0" borderId="0" xfId="0" applyFont="1" applyBorder="1" applyAlignment="1" applyProtection="1">
      <alignment horizontal="center"/>
    </xf>
    <xf numFmtId="0" fontId="0" fillId="0" borderId="0" xfId="0" applyFont="1" applyBorder="1" applyAlignment="1" applyProtection="1">
      <alignment horizontal="left"/>
    </xf>
    <xf numFmtId="0" fontId="0" fillId="0" borderId="0" xfId="0" applyFont="1" applyBorder="1"/>
    <xf numFmtId="0" fontId="0" fillId="0" borderId="1" xfId="0" applyFont="1" applyFill="1" applyBorder="1" applyAlignment="1" applyProtection="1">
      <alignment wrapText="1"/>
    </xf>
    <xf numFmtId="0" fontId="0" fillId="0" borderId="0" xfId="0" applyBorder="1" applyAlignment="1">
      <alignment wrapText="1"/>
    </xf>
    <xf numFmtId="0" fontId="9" fillId="0" borderId="0" xfId="0" applyFont="1" applyBorder="1"/>
    <xf numFmtId="0" fontId="11" fillId="0" borderId="0" xfId="1" applyFont="1" applyFill="1" applyAlignment="1">
      <alignment vertical="center" wrapText="1"/>
    </xf>
    <xf numFmtId="0" fontId="11" fillId="0" borderId="0" xfId="1" applyFont="1" applyAlignment="1">
      <alignment vertical="center"/>
    </xf>
    <xf numFmtId="0" fontId="2" fillId="0" borderId="0" xfId="0" applyFont="1" applyFill="1" applyBorder="1" applyAlignment="1" applyProtection="1">
      <alignment horizontal="right"/>
    </xf>
    <xf numFmtId="2" fontId="3" fillId="0" borderId="0" xfId="0" applyNumberFormat="1" applyFont="1" applyFill="1" applyBorder="1" applyAlignment="1" applyProtection="1">
      <alignment horizontal="center"/>
    </xf>
    <xf numFmtId="0" fontId="0" fillId="0" borderId="0" xfId="0" applyBorder="1"/>
    <xf numFmtId="0" fontId="0" fillId="0" borderId="2" xfId="0" applyBorder="1"/>
    <xf numFmtId="17" fontId="2" fillId="0" borderId="21" xfId="0" quotePrefix="1" applyNumberFormat="1" applyFont="1" applyBorder="1" applyAlignment="1" applyProtection="1">
      <alignment horizontal="right"/>
    </xf>
    <xf numFmtId="0" fontId="0" fillId="0" borderId="0" xfId="0" applyBorder="1"/>
    <xf numFmtId="0" fontId="0" fillId="0" borderId="2" xfId="0" applyBorder="1"/>
    <xf numFmtId="2" fontId="3" fillId="0" borderId="0" xfId="0" applyNumberFormat="1" applyFont="1" applyFill="1" applyBorder="1" applyAlignment="1" applyProtection="1">
      <alignment horizontal="center"/>
    </xf>
    <xf numFmtId="0" fontId="11" fillId="0" borderId="0" xfId="1" applyFont="1" applyBorder="1" applyAlignment="1">
      <alignment vertical="center"/>
    </xf>
    <xf numFmtId="0" fontId="0" fillId="0" borderId="1" xfId="0" applyFont="1" applyBorder="1" applyProtection="1"/>
    <xf numFmtId="0" fontId="9" fillId="0" borderId="0" xfId="0" applyFont="1" applyFill="1" applyBorder="1" applyAlignment="1" applyProtection="1">
      <alignment horizontal="right"/>
    </xf>
    <xf numFmtId="0" fontId="9" fillId="0" borderId="0" xfId="0" applyFont="1" applyFill="1" applyBorder="1" applyAlignment="1" applyProtection="1"/>
    <xf numFmtId="0" fontId="1" fillId="0" borderId="0" xfId="1" applyFont="1"/>
    <xf numFmtId="0" fontId="1" fillId="0" borderId="0" xfId="1" applyFont="1" applyBorder="1"/>
    <xf numFmtId="0" fontId="0" fillId="0" borderId="0" xfId="0" applyBorder="1"/>
    <xf numFmtId="0" fontId="0" fillId="0" borderId="2" xfId="0" applyBorder="1"/>
    <xf numFmtId="2" fontId="3" fillId="0" borderId="0" xfId="0" applyNumberFormat="1" applyFont="1" applyFill="1" applyBorder="1" applyAlignment="1" applyProtection="1">
      <alignment horizontal="center"/>
    </xf>
    <xf numFmtId="2" fontId="0" fillId="0" borderId="0" xfId="0" applyNumberFormat="1" applyFont="1" applyFill="1" applyBorder="1" applyAlignment="1" applyProtection="1"/>
    <xf numFmtId="0" fontId="0" fillId="0" borderId="0" xfId="0" applyBorder="1"/>
    <xf numFmtId="2" fontId="3" fillId="0" borderId="0" xfId="0" applyNumberFormat="1" applyFont="1" applyFill="1" applyBorder="1" applyAlignment="1" applyProtection="1">
      <alignment horizontal="center"/>
    </xf>
    <xf numFmtId="0" fontId="14" fillId="0" borderId="30" xfId="3" applyFont="1" applyFill="1" applyBorder="1" applyAlignment="1">
      <alignment horizontal="right" wrapText="1"/>
    </xf>
    <xf numFmtId="167" fontId="0" fillId="0" borderId="0" xfId="0" applyNumberFormat="1"/>
    <xf numFmtId="9" fontId="0" fillId="0" borderId="0" xfId="2" applyFont="1"/>
    <xf numFmtId="0" fontId="0" fillId="0" borderId="0" xfId="0" applyAlignment="1">
      <alignment vertical="center"/>
    </xf>
    <xf numFmtId="0" fontId="12" fillId="0" borderId="0" xfId="0" applyFont="1" applyAlignment="1">
      <alignment horizontal="center" vertical="center"/>
    </xf>
    <xf numFmtId="0" fontId="14" fillId="0" borderId="30" xfId="3" applyFont="1" applyFill="1" applyBorder="1" applyAlignment="1">
      <alignment horizontal="center" wrapText="1"/>
    </xf>
    <xf numFmtId="0" fontId="0" fillId="0" borderId="0" xfId="0" applyAlignment="1">
      <alignment horizontal="center"/>
    </xf>
    <xf numFmtId="167" fontId="14" fillId="0" borderId="30" xfId="3" applyNumberFormat="1" applyFont="1" applyFill="1" applyBorder="1" applyAlignment="1">
      <alignment horizontal="center" wrapText="1"/>
    </xf>
    <xf numFmtId="167" fontId="12" fillId="0" borderId="0" xfId="0" applyNumberFormat="1" applyFont="1" applyAlignment="1">
      <alignment horizontal="center" vertical="center" wrapText="1"/>
    </xf>
    <xf numFmtId="167" fontId="0" fillId="0" borderId="0" xfId="0" applyNumberFormat="1" applyAlignment="1">
      <alignment horizontal="center"/>
    </xf>
    <xf numFmtId="0" fontId="2" fillId="2" borderId="22" xfId="0" applyFont="1" applyFill="1" applyBorder="1" applyAlignment="1">
      <alignment horizontal="left" vertical="center" indent="1"/>
    </xf>
    <xf numFmtId="0" fontId="2" fillId="0" borderId="7" xfId="0" applyFont="1" applyBorder="1" applyAlignment="1" applyProtection="1">
      <alignment horizontal="center"/>
    </xf>
    <xf numFmtId="0" fontId="2" fillId="0" borderId="8" xfId="0" applyFont="1" applyBorder="1" applyAlignment="1" applyProtection="1">
      <alignment horizontal="center"/>
    </xf>
    <xf numFmtId="0" fontId="2" fillId="0" borderId="21" xfId="0" applyFont="1" applyBorder="1" applyAlignment="1" applyProtection="1">
      <alignment horizontal="center"/>
    </xf>
    <xf numFmtId="0" fontId="2" fillId="0" borderId="7" xfId="0" applyFont="1" applyFill="1" applyBorder="1" applyAlignment="1" applyProtection="1">
      <alignment horizontal="right"/>
    </xf>
    <xf numFmtId="0" fontId="2" fillId="0" borderId="8" xfId="0" applyFont="1" applyFill="1" applyBorder="1" applyAlignment="1" applyProtection="1">
      <alignment horizontal="right"/>
    </xf>
    <xf numFmtId="0" fontId="2" fillId="0" borderId="1" xfId="0" applyFont="1" applyFill="1" applyBorder="1" applyAlignment="1">
      <alignment horizontal="left"/>
    </xf>
    <xf numFmtId="0" fontId="0" fillId="0" borderId="0" xfId="0" applyBorder="1"/>
    <xf numFmtId="0" fontId="0" fillId="0" borderId="2" xfId="0" applyBorder="1"/>
    <xf numFmtId="0" fontId="0" fillId="3" borderId="31" xfId="0" applyFill="1" applyBorder="1" applyAlignment="1" applyProtection="1">
      <alignment horizontal="center"/>
    </xf>
    <xf numFmtId="0" fontId="0" fillId="0" borderId="12" xfId="0" applyBorder="1" applyAlignment="1">
      <alignment horizontal="center"/>
    </xf>
    <xf numFmtId="0" fontId="8" fillId="0" borderId="0" xfId="1" applyFont="1" applyFill="1" applyBorder="1" applyAlignment="1">
      <alignment horizontal="left" vertical="top" wrapText="1"/>
    </xf>
    <xf numFmtId="0" fontId="8" fillId="0" borderId="26" xfId="1" applyFont="1" applyFill="1" applyBorder="1" applyAlignment="1">
      <alignment horizontal="left" vertical="center" wrapText="1"/>
    </xf>
    <xf numFmtId="0" fontId="0" fillId="0" borderId="27" xfId="0" applyFill="1" applyBorder="1"/>
    <xf numFmtId="0" fontId="8" fillId="0" borderId="26" xfId="1" applyFont="1" applyFill="1" applyBorder="1" applyAlignment="1">
      <alignment horizontal="left" vertical="top" wrapText="1"/>
    </xf>
    <xf numFmtId="0" fontId="0" fillId="0" borderId="22" xfId="0" applyFill="1" applyBorder="1"/>
    <xf numFmtId="0" fontId="8" fillId="0" borderId="22" xfId="1" applyFont="1" applyFill="1" applyBorder="1" applyAlignment="1">
      <alignment horizontal="left" vertical="top" wrapText="1"/>
    </xf>
    <xf numFmtId="0" fontId="8" fillId="0" borderId="27" xfId="1" applyFont="1" applyFill="1" applyBorder="1" applyAlignment="1">
      <alignment horizontal="left" vertical="top" wrapText="1"/>
    </xf>
    <xf numFmtId="0" fontId="8" fillId="0" borderId="26" xfId="1" applyFont="1" applyBorder="1" applyAlignment="1">
      <alignment horizontal="left" vertical="center" wrapText="1"/>
    </xf>
    <xf numFmtId="0" fontId="0" fillId="0" borderId="27" xfId="0" applyBorder="1"/>
    <xf numFmtId="0" fontId="8" fillId="0" borderId="26" xfId="1" applyFont="1" applyBorder="1" applyAlignment="1">
      <alignment horizontal="left" vertical="top" wrapText="1"/>
    </xf>
    <xf numFmtId="0" fontId="8" fillId="0" borderId="22" xfId="1" applyFont="1" applyBorder="1" applyAlignment="1">
      <alignment horizontal="left" vertical="top" wrapText="1"/>
    </xf>
    <xf numFmtId="0" fontId="8" fillId="0" borderId="27" xfId="1" applyFont="1" applyBorder="1" applyAlignment="1">
      <alignment horizontal="left" vertical="top" wrapText="1"/>
    </xf>
    <xf numFmtId="0" fontId="8" fillId="0" borderId="26" xfId="1" applyFont="1" applyBorder="1" applyAlignment="1">
      <alignment horizontal="center"/>
    </xf>
    <xf numFmtId="0" fontId="8" fillId="0" borderId="27" xfId="1" applyFont="1" applyBorder="1" applyAlignment="1">
      <alignment horizontal="center"/>
    </xf>
    <xf numFmtId="0" fontId="8" fillId="0" borderId="22" xfId="1" applyFont="1" applyBorder="1" applyAlignment="1">
      <alignment horizontal="center"/>
    </xf>
    <xf numFmtId="0" fontId="10" fillId="0" borderId="1" xfId="0" applyFont="1" applyBorder="1" applyAlignment="1">
      <alignment horizontal="center"/>
    </xf>
    <xf numFmtId="0" fontId="0" fillId="0" borderId="0" xfId="0" applyBorder="1" applyAlignment="1"/>
    <xf numFmtId="0" fontId="0" fillId="0" borderId="2" xfId="0" applyBorder="1" applyAlignment="1"/>
    <xf numFmtId="2" fontId="3" fillId="0" borderId="0" xfId="0" applyNumberFormat="1" applyFont="1" applyFill="1" applyBorder="1" applyAlignment="1" applyProtection="1">
      <alignment horizontal="center"/>
    </xf>
    <xf numFmtId="0" fontId="15" fillId="0" borderId="30" xfId="3" applyFont="1" applyFill="1" applyBorder="1" applyAlignment="1">
      <alignment horizontal="center" wrapText="1"/>
    </xf>
    <xf numFmtId="0" fontId="15" fillId="0" borderId="30" xfId="3" applyFont="1" applyFill="1" applyBorder="1" applyAlignment="1">
      <alignment horizontal="right" wrapText="1"/>
    </xf>
    <xf numFmtId="0" fontId="15" fillId="0" borderId="32" xfId="3" applyFont="1" applyFill="1" applyBorder="1" applyAlignment="1">
      <alignment horizontal="center" wrapText="1"/>
    </xf>
    <xf numFmtId="0" fontId="15" fillId="0" borderId="32" xfId="3" applyFont="1" applyFill="1" applyBorder="1" applyAlignment="1">
      <alignment horizontal="right" wrapText="1"/>
    </xf>
    <xf numFmtId="167" fontId="15" fillId="0" borderId="32" xfId="3" applyNumberFormat="1" applyFont="1" applyFill="1" applyBorder="1" applyAlignment="1">
      <alignment horizontal="center" wrapText="1"/>
    </xf>
    <xf numFmtId="167" fontId="15" fillId="0" borderId="33" xfId="3" applyNumberFormat="1" applyFont="1" applyFill="1" applyBorder="1" applyAlignment="1">
      <alignment horizontal="center" wrapText="1"/>
    </xf>
    <xf numFmtId="167" fontId="0" fillId="0" borderId="0" xfId="0" applyNumberFormat="1" applyBorder="1" applyAlignment="1">
      <alignment horizontal="center"/>
    </xf>
  </cellXfs>
  <cellStyles count="4">
    <cellStyle name="Normal" xfId="0" builtinId="0"/>
    <cellStyle name="Normal 2" xfId="1" xr:uid="{00000000-0005-0000-0000-000001000000}"/>
    <cellStyle name="Normal_HourlyLanesPossible" xfId="3" xr:uid="{00000000-0005-0000-0000-000002000000}"/>
    <cellStyle name="Percent" xfId="2" builtinId="5"/>
  </cellStyles>
  <dxfs count="9">
    <dxf>
      <numFmt numFmtId="167" formatCode="#,##0.0"/>
      <alignment horizontal="center" textRotation="0" indent="0" justifyLastLine="0" shrinkToFit="0" readingOrder="0"/>
    </dxf>
    <dxf>
      <numFmt numFmtId="167" formatCode="#,##0.0"/>
      <alignment horizontal="center" textRotation="0" indent="0" justifyLastLine="0" shrinkToFit="0" readingOrder="0"/>
    </dxf>
    <dxf>
      <numFmt numFmtId="167" formatCode="#,##0.0"/>
      <alignment horizontal="center" textRotation="0" indent="0" justifyLastLine="0" shrinkToFit="0" readingOrder="0"/>
    </dxf>
    <dxf>
      <font>
        <b val="0"/>
        <i val="0"/>
        <strike val="0"/>
        <condense val="0"/>
        <extend val="0"/>
        <outline val="0"/>
        <shadow val="0"/>
        <u val="none"/>
        <vertAlign val="baseline"/>
        <sz val="11"/>
        <color indexed="8"/>
        <name val="Calibri"/>
        <scheme val="none"/>
      </font>
      <numFmt numFmtId="167" formatCode="#,##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67" formatCode="#,##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i val="0"/>
        <strike val="0"/>
        <condense val="0"/>
        <extend val="0"/>
        <outline val="0"/>
        <shadow val="0"/>
        <u val="none"/>
        <vertAlign val="baseline"/>
        <sz val="11"/>
        <color theme="1"/>
        <name val="Calibri"/>
        <scheme val="minor"/>
      </font>
      <numFmt numFmtId="167" formatCode="#,##0.0"/>
      <alignment horizontal="general" vertical="center" textRotation="0" wrapText="1"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29</xdr:col>
      <xdr:colOff>133350</xdr:colOff>
      <xdr:row>75</xdr:row>
      <xdr:rowOff>66675</xdr:rowOff>
    </xdr:from>
    <xdr:to>
      <xdr:col>29</xdr:col>
      <xdr:colOff>133350</xdr:colOff>
      <xdr:row>76</xdr:row>
      <xdr:rowOff>95250</xdr:rowOff>
    </xdr:to>
    <xdr:cxnSp macro="">
      <xdr:nvCxnSpPr>
        <xdr:cNvPr id="2" name="AutoShape 131">
          <a:extLst>
            <a:ext uri="{FF2B5EF4-FFF2-40B4-BE49-F238E27FC236}">
              <a16:creationId xmlns:a16="http://schemas.microsoft.com/office/drawing/2014/main" id="{00000000-0008-0000-0000-000002000000}"/>
            </a:ext>
          </a:extLst>
        </xdr:cNvPr>
        <xdr:cNvCxnSpPr>
          <a:cxnSpLocks noChangeShapeType="1"/>
        </xdr:cNvCxnSpPr>
      </xdr:nvCxnSpPr>
      <xdr:spPr bwMode="auto">
        <a:xfrm>
          <a:off x="28113990" y="14361795"/>
          <a:ext cx="0" cy="20383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6</xdr:col>
      <xdr:colOff>297180</xdr:colOff>
      <xdr:row>2</xdr:row>
      <xdr:rowOff>38100</xdr:rowOff>
    </xdr:from>
    <xdr:to>
      <xdr:col>8</xdr:col>
      <xdr:colOff>259080</xdr:colOff>
      <xdr:row>6</xdr:row>
      <xdr:rowOff>76200</xdr:rowOff>
    </xdr:to>
    <xdr:pic>
      <xdr:nvPicPr>
        <xdr:cNvPr id="4" name="Picture 3" descr="X:\4630 - 9851\01 - ADMIN\LOGOS\Tollway Logos\IT Logo 4.04 [Converted]_black.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5463540" y="525780"/>
          <a:ext cx="1424940" cy="8001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43180</xdr:colOff>
      <xdr:row>1</xdr:row>
      <xdr:rowOff>55880</xdr:rowOff>
    </xdr:from>
    <xdr:to>
      <xdr:col>2</xdr:col>
      <xdr:colOff>111760</xdr:colOff>
      <xdr:row>5</xdr:row>
      <xdr:rowOff>170180</xdr:rowOff>
    </xdr:to>
    <xdr:pic>
      <xdr:nvPicPr>
        <xdr:cNvPr id="2" name="Picture 1" descr="X:\4630 - 9851\01 - ADMIN\LOGOS\Tollway Logos\IT Logo 4.04 [Converted]_black.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43180" y="345440"/>
          <a:ext cx="1600200" cy="8763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297180</xdr:colOff>
      <xdr:row>2</xdr:row>
      <xdr:rowOff>38100</xdr:rowOff>
    </xdr:from>
    <xdr:to>
      <xdr:col>8</xdr:col>
      <xdr:colOff>259080</xdr:colOff>
      <xdr:row>6</xdr:row>
      <xdr:rowOff>76200</xdr:rowOff>
    </xdr:to>
    <xdr:pic>
      <xdr:nvPicPr>
        <xdr:cNvPr id="3" name="Picture 2" descr="X:\4630 - 9851\01 - ADMIN\LOGOS\Tollway Logos\IT Logo 4.04 [Converted]_black.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rcRect/>
        <a:stretch>
          <a:fillRect/>
        </a:stretch>
      </xdr:blipFill>
      <xdr:spPr bwMode="auto">
        <a:xfrm>
          <a:off x="5463540" y="525780"/>
          <a:ext cx="1424940" cy="800100"/>
        </a:xfrm>
        <a:prstGeom prst="rect">
          <a:avLst/>
        </a:prstGeom>
        <a:noFill/>
        <a:ln w="9525">
          <a:noFill/>
          <a:miter lim="800000"/>
          <a:headEnd/>
          <a:tailEnd/>
        </a:ln>
      </xdr:spPr>
    </xdr:pic>
    <xdr:clientData/>
  </xdr:twoCellAnchor>
  <xdr:twoCellAnchor editAs="oneCell">
    <xdr:from>
      <xdr:col>0</xdr:col>
      <xdr:colOff>137160</xdr:colOff>
      <xdr:row>10</xdr:row>
      <xdr:rowOff>76200</xdr:rowOff>
    </xdr:from>
    <xdr:to>
      <xdr:col>8</xdr:col>
      <xdr:colOff>754380</xdr:colOff>
      <xdr:row>68</xdr:row>
      <xdr:rowOff>38100</xdr:rowOff>
    </xdr:to>
    <xdr:pic>
      <xdr:nvPicPr>
        <xdr:cNvPr id="5" name="Picture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63" t="2130" r="8133" b="7037"/>
        <a:stretch/>
      </xdr:blipFill>
      <xdr:spPr bwMode="auto">
        <a:xfrm>
          <a:off x="137160" y="2087880"/>
          <a:ext cx="7246620" cy="9685020"/>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H225" totalsRowShown="0" headerRowDxfId="8">
  <autoFilter ref="A1:H225" xr:uid="{00000000-0009-0000-0100-000001000000}"/>
  <sortState xmlns:xlrd2="http://schemas.microsoft.com/office/spreadsheetml/2017/richdata2" ref="A2:H87">
    <sortCondition ref="A2:A209"/>
  </sortState>
  <tableColumns count="8">
    <tableColumn id="2" xr3:uid="{00000000-0010-0000-0000-000002000000}" name="Interstate" dataDxfId="7" dataCellStyle="Normal_HourlyLanesPossible"/>
    <tableColumn id="3" xr3:uid="{00000000-0010-0000-0000-000003000000}" name="Direction" dataDxfId="6" dataCellStyle="Normal_HourlyLanesPossible"/>
    <tableColumn id="4" xr3:uid="{00000000-0010-0000-0000-000004000000}" name="Segment" dataDxfId="5" dataCellStyle="Normal_HourlyLanesPossible"/>
    <tableColumn id="5" xr3:uid="{00000000-0010-0000-0000-000005000000}" name="MP_From" dataDxfId="4" dataCellStyle="Normal_HourlyLanesPossible"/>
    <tableColumn id="6" xr3:uid="{00000000-0010-0000-0000-000006000000}" name="MP_To" dataDxfId="3" dataCellStyle="Normal_HourlyLanesPossible"/>
    <tableColumn id="7" xr3:uid="{00000000-0010-0000-0000-000007000000}" name="Severity_Weekday" dataDxfId="2"/>
    <tableColumn id="8" xr3:uid="{00000000-0010-0000-0000-000008000000}" name="Severity_Weekend" dataDxfId="1"/>
    <tableColumn id="9" xr3:uid="{00000000-0010-0000-0000-000009000000}" name="Severity_Weekly"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0"/>
  <sheetViews>
    <sheetView showGridLines="0" view="pageBreakPreview" zoomScaleNormal="100" zoomScaleSheetLayoutView="100" workbookViewId="0">
      <selection activeCell="B32" sqref="B32"/>
    </sheetView>
  </sheetViews>
  <sheetFormatPr defaultRowHeight="12.75" x14ac:dyDescent="0.2"/>
  <cols>
    <col min="1" max="1" width="13.7109375" customWidth="1"/>
    <col min="2" max="2" width="16" customWidth="1"/>
    <col min="3" max="4" width="10.7109375" customWidth="1"/>
    <col min="5" max="5" width="13.7109375" customWidth="1"/>
    <col min="6" max="8" width="10.7109375" customWidth="1"/>
    <col min="9" max="9" width="12.7109375" customWidth="1"/>
    <col min="10" max="18" width="10.7109375" customWidth="1"/>
  </cols>
  <sheetData>
    <row r="1" spans="1:16" ht="23.25" x14ac:dyDescent="0.2">
      <c r="A1" s="103" t="s">
        <v>15</v>
      </c>
      <c r="B1" s="104"/>
      <c r="C1" s="104"/>
      <c r="D1" s="104"/>
      <c r="E1" s="104"/>
      <c r="F1" s="104"/>
      <c r="G1" s="104"/>
      <c r="H1" s="104"/>
      <c r="I1" s="105"/>
    </row>
    <row r="2" spans="1:16" ht="15.75" x14ac:dyDescent="0.2">
      <c r="A2" s="106" t="s">
        <v>27</v>
      </c>
      <c r="B2" s="89"/>
      <c r="C2" s="89"/>
      <c r="D2" s="90"/>
      <c r="E2" s="90"/>
      <c r="F2" s="88"/>
      <c r="G2" s="88"/>
      <c r="H2" s="91"/>
      <c r="I2" s="107"/>
    </row>
    <row r="3" spans="1:16" ht="15" customHeight="1" x14ac:dyDescent="0.2">
      <c r="A3" s="106"/>
      <c r="B3" s="92"/>
      <c r="C3" s="92"/>
      <c r="D3" s="92"/>
      <c r="E3" s="92"/>
      <c r="F3" s="92"/>
      <c r="G3" s="92"/>
      <c r="H3" s="162"/>
      <c r="I3" s="163"/>
    </row>
    <row r="4" spans="1:16" ht="15" customHeight="1" x14ac:dyDescent="0.2">
      <c r="A4" s="108" t="s">
        <v>17</v>
      </c>
      <c r="B4" s="99" t="s">
        <v>23</v>
      </c>
      <c r="C4" s="92"/>
      <c r="D4" s="93" t="s">
        <v>16</v>
      </c>
      <c r="E4" s="94" t="s">
        <v>51</v>
      </c>
      <c r="F4" s="162"/>
      <c r="G4" s="93"/>
      <c r="H4" s="162"/>
      <c r="I4" s="163"/>
    </row>
    <row r="5" spans="1:16" ht="15" customHeight="1" x14ac:dyDescent="0.2">
      <c r="A5" s="108" t="s">
        <v>20</v>
      </c>
      <c r="B5" s="99" t="s">
        <v>23</v>
      </c>
      <c r="C5" s="92"/>
      <c r="D5" s="93" t="s">
        <v>21</v>
      </c>
      <c r="E5" s="94" t="s">
        <v>51</v>
      </c>
      <c r="F5" s="92"/>
      <c r="G5" s="92"/>
      <c r="H5" s="93"/>
      <c r="I5" s="109"/>
    </row>
    <row r="6" spans="1:16" ht="15" customHeight="1" x14ac:dyDescent="0.2">
      <c r="A6" s="110" t="s">
        <v>22</v>
      </c>
      <c r="B6" s="95" t="s">
        <v>24</v>
      </c>
      <c r="C6" s="162"/>
      <c r="D6" s="96" t="s">
        <v>18</v>
      </c>
      <c r="E6" s="99" t="s">
        <v>25</v>
      </c>
      <c r="F6" s="162"/>
      <c r="G6" s="162"/>
      <c r="H6" s="162"/>
      <c r="I6" s="163"/>
    </row>
    <row r="7" spans="1:16" ht="15" customHeight="1" thickBot="1" x14ac:dyDescent="0.25">
      <c r="A7" s="110" t="s">
        <v>19</v>
      </c>
      <c r="B7" s="203" t="s">
        <v>26</v>
      </c>
      <c r="C7" s="97"/>
      <c r="D7" s="97"/>
      <c r="E7" s="97"/>
      <c r="F7" s="93"/>
      <c r="G7" s="98"/>
      <c r="H7" s="93"/>
      <c r="I7" s="109"/>
    </row>
    <row r="8" spans="1:16" ht="15" customHeight="1" thickBot="1" x14ac:dyDescent="0.25">
      <c r="A8" s="13" t="s">
        <v>13</v>
      </c>
      <c r="B8" s="14"/>
      <c r="C8" s="14"/>
      <c r="D8" s="14"/>
      <c r="E8" s="14"/>
      <c r="F8" s="14"/>
      <c r="G8" s="14"/>
      <c r="H8" s="15"/>
      <c r="I8" s="177" t="s">
        <v>303</v>
      </c>
    </row>
    <row r="9" spans="1:16" ht="12.95" customHeight="1" x14ac:dyDescent="0.25">
      <c r="A9" s="62"/>
      <c r="B9" s="16"/>
      <c r="C9" s="16"/>
      <c r="D9" s="16"/>
      <c r="E9" s="16"/>
      <c r="F9" s="16"/>
      <c r="G9" s="16"/>
      <c r="H9" s="16"/>
      <c r="I9" s="17"/>
    </row>
    <row r="10" spans="1:16" ht="12.95" customHeight="1" x14ac:dyDescent="0.2">
      <c r="A10" s="20" t="s">
        <v>45</v>
      </c>
      <c r="B10" s="162"/>
      <c r="C10" s="162"/>
      <c r="D10" s="162"/>
      <c r="E10" s="162"/>
      <c r="F10" s="162"/>
      <c r="G10" s="162"/>
      <c r="H10" s="162"/>
      <c r="I10" s="163"/>
    </row>
    <row r="11" spans="1:16" ht="24.75" customHeight="1" x14ac:dyDescent="0.2">
      <c r="A11" s="168"/>
      <c r="B11" s="169"/>
      <c r="C11" s="169"/>
      <c r="D11" s="169"/>
      <c r="E11" s="169"/>
      <c r="F11" s="169"/>
      <c r="G11" s="169"/>
      <c r="H11" s="169"/>
      <c r="I11" s="149"/>
    </row>
    <row r="12" spans="1:16" ht="12.95" customHeight="1" x14ac:dyDescent="0.2">
      <c r="A12" s="22" t="s">
        <v>1</v>
      </c>
      <c r="B12" s="18"/>
      <c r="C12" s="9"/>
      <c r="D12" s="63">
        <v>0</v>
      </c>
      <c r="E12" s="114" t="s">
        <v>37</v>
      </c>
      <c r="F12" s="150"/>
      <c r="G12" s="11"/>
      <c r="H12" s="18"/>
      <c r="I12" s="19"/>
    </row>
    <row r="13" spans="1:16" ht="12.95" customHeight="1" x14ac:dyDescent="0.2">
      <c r="A13" s="20" t="s">
        <v>282</v>
      </c>
      <c r="B13" s="18"/>
      <c r="C13" s="25"/>
      <c r="D13" s="24">
        <v>1</v>
      </c>
      <c r="E13" s="114" t="s">
        <v>28</v>
      </c>
      <c r="F13" s="18"/>
      <c r="G13" s="11"/>
      <c r="H13" s="18"/>
      <c r="I13" s="26"/>
    </row>
    <row r="14" spans="1:16" ht="12.95" customHeight="1" x14ac:dyDescent="0.2">
      <c r="A14" s="10"/>
      <c r="B14" s="18"/>
      <c r="C14" s="25"/>
      <c r="D14" s="24">
        <v>2</v>
      </c>
      <c r="E14" s="114" t="s">
        <v>29</v>
      </c>
      <c r="F14" s="162"/>
      <c r="G14" s="11"/>
      <c r="H14" s="18"/>
      <c r="I14" s="19"/>
      <c r="N14">
        <v>0</v>
      </c>
      <c r="O14">
        <v>0</v>
      </c>
      <c r="P14">
        <v>0</v>
      </c>
    </row>
    <row r="15" spans="1:16" ht="12.95" customHeight="1" x14ac:dyDescent="0.2">
      <c r="A15" s="10"/>
      <c r="B15" s="18"/>
      <c r="C15" s="25"/>
      <c r="D15" s="24">
        <v>3</v>
      </c>
      <c r="E15" s="114" t="s">
        <v>67</v>
      </c>
      <c r="F15" s="18"/>
      <c r="G15" s="11"/>
      <c r="H15" s="18"/>
      <c r="I15" s="19"/>
      <c r="N15">
        <v>1</v>
      </c>
      <c r="O15">
        <v>1</v>
      </c>
      <c r="P15">
        <v>3</v>
      </c>
    </row>
    <row r="16" spans="1:16" ht="12.95" customHeight="1" x14ac:dyDescent="0.2">
      <c r="A16" s="29"/>
      <c r="B16" s="21"/>
      <c r="C16" s="30"/>
      <c r="D16" s="24">
        <v>4</v>
      </c>
      <c r="E16" s="114" t="s">
        <v>68</v>
      </c>
      <c r="F16" s="18"/>
      <c r="G16" s="11"/>
      <c r="H16" s="21"/>
      <c r="I16" s="19"/>
      <c r="N16">
        <v>2</v>
      </c>
      <c r="O16">
        <v>3</v>
      </c>
      <c r="P16">
        <v>5</v>
      </c>
    </row>
    <row r="17" spans="1:15" ht="12.95" customHeight="1" x14ac:dyDescent="0.2">
      <c r="A17" s="6"/>
      <c r="B17" s="18"/>
      <c r="C17" s="25"/>
      <c r="D17" s="24">
        <v>5</v>
      </c>
      <c r="E17" s="114" t="s">
        <v>30</v>
      </c>
      <c r="F17" s="18"/>
      <c r="G17" s="11"/>
      <c r="H17" s="18"/>
      <c r="I17" s="19"/>
      <c r="N17">
        <v>3</v>
      </c>
      <c r="O17">
        <v>5</v>
      </c>
    </row>
    <row r="18" spans="1:15" ht="12.95" customHeight="1" x14ac:dyDescent="0.2">
      <c r="A18" s="1"/>
      <c r="B18" s="162"/>
      <c r="C18" s="162"/>
      <c r="D18" s="162"/>
      <c r="E18" s="151"/>
      <c r="F18" s="162"/>
      <c r="G18" s="162"/>
      <c r="H18" s="162"/>
      <c r="I18" s="19"/>
      <c r="N18">
        <v>4</v>
      </c>
    </row>
    <row r="19" spans="1:15" ht="12.95" customHeight="1" x14ac:dyDescent="0.2">
      <c r="A19" s="32" t="s">
        <v>60</v>
      </c>
      <c r="B19" s="33"/>
      <c r="C19" s="9"/>
      <c r="D19" s="156">
        <v>0</v>
      </c>
      <c r="E19" s="161" t="s">
        <v>276</v>
      </c>
      <c r="F19" s="183"/>
      <c r="G19" s="160"/>
      <c r="I19" s="19"/>
      <c r="J19" s="63"/>
      <c r="K19" s="159"/>
      <c r="L19" s="27"/>
      <c r="M19" s="21"/>
      <c r="N19">
        <v>5</v>
      </c>
    </row>
    <row r="20" spans="1:15" ht="12.95" customHeight="1" x14ac:dyDescent="0.2">
      <c r="A20" s="182" t="s">
        <v>275</v>
      </c>
      <c r="B20" s="36"/>
      <c r="C20" s="30"/>
      <c r="D20" s="165">
        <v>1</v>
      </c>
      <c r="E20" s="159" t="s">
        <v>278</v>
      </c>
      <c r="F20" s="184"/>
      <c r="G20" s="160"/>
      <c r="I20" s="19"/>
      <c r="J20" s="190"/>
      <c r="K20" s="159"/>
      <c r="L20" s="158"/>
      <c r="M20" s="3"/>
    </row>
    <row r="21" spans="1:15" ht="12.95" customHeight="1" x14ac:dyDescent="0.2">
      <c r="A21" s="182"/>
      <c r="B21" s="36"/>
      <c r="C21" s="30"/>
      <c r="D21" s="165">
        <v>2</v>
      </c>
      <c r="E21" s="159" t="s">
        <v>279</v>
      </c>
      <c r="F21" s="184"/>
      <c r="G21" s="160"/>
      <c r="I21" s="19"/>
      <c r="J21" s="190"/>
      <c r="K21" s="159"/>
      <c r="L21" s="192"/>
      <c r="M21" s="3"/>
    </row>
    <row r="22" spans="1:15" ht="12.95" customHeight="1" x14ac:dyDescent="0.2">
      <c r="A22" s="182"/>
      <c r="B22" s="34"/>
      <c r="C22" s="30"/>
      <c r="D22" s="165">
        <v>3</v>
      </c>
      <c r="E22" s="159" t="s">
        <v>280</v>
      </c>
      <c r="F22" s="160"/>
      <c r="G22" s="160"/>
      <c r="H22" s="37"/>
      <c r="I22" s="19"/>
      <c r="J22" s="24"/>
      <c r="K22" s="159"/>
      <c r="L22" s="158"/>
      <c r="M22" s="3"/>
    </row>
    <row r="23" spans="1:15" ht="12.95" customHeight="1" x14ac:dyDescent="0.2">
      <c r="A23" s="182"/>
      <c r="B23" s="34"/>
      <c r="C23" s="30"/>
      <c r="D23" s="165">
        <v>4</v>
      </c>
      <c r="E23" s="159" t="s">
        <v>281</v>
      </c>
      <c r="F23" s="160"/>
      <c r="G23" s="160"/>
      <c r="H23" s="37"/>
      <c r="I23" s="19"/>
      <c r="J23" s="24"/>
      <c r="K23" s="159"/>
      <c r="L23" s="192"/>
      <c r="M23" s="3"/>
    </row>
    <row r="24" spans="1:15" ht="12.95" customHeight="1" x14ac:dyDescent="0.2">
      <c r="A24" s="10"/>
      <c r="B24" s="18"/>
      <c r="C24" s="25"/>
      <c r="D24" s="165">
        <v>5</v>
      </c>
      <c r="E24" s="159" t="s">
        <v>277</v>
      </c>
      <c r="F24" s="160"/>
      <c r="G24" s="160"/>
      <c r="H24" s="18"/>
      <c r="I24" s="19"/>
      <c r="J24" s="24"/>
      <c r="K24" s="159"/>
      <c r="L24" s="158"/>
      <c r="M24" s="158"/>
    </row>
    <row r="25" spans="1:15" ht="12.95" customHeight="1" x14ac:dyDescent="0.2">
      <c r="A25" s="38"/>
      <c r="B25" s="18"/>
      <c r="C25" s="25"/>
      <c r="D25" s="156"/>
      <c r="E25" s="166"/>
      <c r="F25" s="18"/>
      <c r="G25" s="18"/>
      <c r="H25" s="39"/>
      <c r="I25" s="19"/>
    </row>
    <row r="26" spans="1:15" ht="12.95" customHeight="1" x14ac:dyDescent="0.2">
      <c r="A26" s="29" t="s">
        <v>52</v>
      </c>
      <c r="B26" s="36"/>
      <c r="C26" s="9"/>
      <c r="D26" s="156">
        <v>0</v>
      </c>
      <c r="E26" s="152" t="s">
        <v>40</v>
      </c>
      <c r="F26" s="162"/>
      <c r="G26" s="162"/>
      <c r="H26" s="164"/>
      <c r="I26" s="19"/>
    </row>
    <row r="27" spans="1:15" ht="12.95" customHeight="1" x14ac:dyDescent="0.2">
      <c r="A27" s="32"/>
      <c r="B27" s="33"/>
      <c r="C27" s="30"/>
      <c r="D27" s="165">
        <v>1</v>
      </c>
      <c r="E27" s="152" t="s">
        <v>63</v>
      </c>
      <c r="F27" s="3"/>
      <c r="G27" s="34"/>
      <c r="H27" s="37"/>
      <c r="I27" s="19"/>
      <c r="J27" s="172"/>
    </row>
    <row r="28" spans="1:15" ht="12.95" customHeight="1" x14ac:dyDescent="0.2">
      <c r="A28" s="1"/>
      <c r="B28" s="162"/>
      <c r="C28" s="162"/>
      <c r="D28" s="165">
        <v>2</v>
      </c>
      <c r="E28" s="152" t="s">
        <v>46</v>
      </c>
      <c r="F28" s="27"/>
      <c r="G28" s="27"/>
      <c r="H28" s="37"/>
      <c r="I28" s="19"/>
    </row>
    <row r="29" spans="1:15" ht="12.95" customHeight="1" x14ac:dyDescent="0.2">
      <c r="A29" s="29"/>
      <c r="B29" s="34"/>
      <c r="C29" s="30"/>
      <c r="D29" s="165">
        <v>3</v>
      </c>
      <c r="E29" s="152" t="s">
        <v>38</v>
      </c>
      <c r="F29" s="37"/>
      <c r="G29" s="21"/>
      <c r="H29" s="21"/>
      <c r="I29" s="19"/>
    </row>
    <row r="30" spans="1:15" ht="12.95" customHeight="1" x14ac:dyDescent="0.2">
      <c r="A30" s="38"/>
      <c r="B30" s="21"/>
      <c r="C30" s="58"/>
      <c r="D30" s="156">
        <v>4</v>
      </c>
      <c r="E30" s="152" t="s">
        <v>297</v>
      </c>
      <c r="F30" s="21"/>
      <c r="G30" s="21"/>
      <c r="H30" s="21"/>
      <c r="I30" s="19"/>
    </row>
    <row r="31" spans="1:15" ht="12.95" customHeight="1" x14ac:dyDescent="0.2">
      <c r="A31" s="38"/>
      <c r="B31" s="21"/>
      <c r="C31" s="58"/>
      <c r="D31" s="156">
        <v>5</v>
      </c>
      <c r="E31" s="152" t="s">
        <v>298</v>
      </c>
      <c r="F31" s="21"/>
      <c r="G31" s="21"/>
      <c r="H31" s="21"/>
      <c r="I31" s="19"/>
    </row>
    <row r="32" spans="1:15" ht="12.95" customHeight="1" x14ac:dyDescent="0.2">
      <c r="A32" s="1"/>
      <c r="B32" s="162"/>
      <c r="C32" s="162"/>
      <c r="D32" s="167"/>
      <c r="E32" s="167"/>
      <c r="F32" s="162"/>
      <c r="G32" s="162"/>
      <c r="H32" s="39"/>
      <c r="I32" s="19"/>
    </row>
    <row r="33" spans="1:10" ht="12.95" customHeight="1" x14ac:dyDescent="0.2">
      <c r="A33" s="46" t="s">
        <v>31</v>
      </c>
      <c r="B33" s="18"/>
      <c r="C33" s="9"/>
      <c r="D33" s="156">
        <v>0</v>
      </c>
      <c r="E33" s="161" t="s">
        <v>44</v>
      </c>
      <c r="F33" s="170"/>
      <c r="G33" s="162"/>
      <c r="H33" s="21"/>
      <c r="I33" s="19"/>
      <c r="J33" s="161"/>
    </row>
    <row r="34" spans="1:10" ht="12.95" customHeight="1" x14ac:dyDescent="0.2">
      <c r="A34" s="112"/>
      <c r="B34" s="21"/>
      <c r="C34" s="7"/>
      <c r="D34" s="165">
        <v>3</v>
      </c>
      <c r="E34" s="159" t="s">
        <v>43</v>
      </c>
      <c r="F34" s="160"/>
      <c r="G34" s="21"/>
      <c r="H34" s="21"/>
      <c r="I34" s="19"/>
    </row>
    <row r="35" spans="1:10" ht="12.95" customHeight="1" x14ac:dyDescent="0.2">
      <c r="A35" s="4"/>
      <c r="B35" s="18"/>
      <c r="C35" s="7"/>
      <c r="D35" s="156">
        <v>5</v>
      </c>
      <c r="E35" s="153" t="s">
        <v>42</v>
      </c>
      <c r="F35" s="157"/>
      <c r="G35" s="21"/>
      <c r="H35" s="21"/>
      <c r="I35" s="19"/>
    </row>
    <row r="36" spans="1:10" ht="12.95" customHeight="1" x14ac:dyDescent="0.2">
      <c r="A36" s="51"/>
      <c r="B36" s="21"/>
      <c r="C36" s="30"/>
      <c r="D36" s="3"/>
      <c r="E36" s="113"/>
      <c r="F36" s="164"/>
      <c r="G36" s="21"/>
      <c r="H36" s="21"/>
      <c r="I36" s="19"/>
    </row>
    <row r="37" spans="1:10" ht="12.95" customHeight="1" x14ac:dyDescent="0.2">
      <c r="A37" s="29" t="s">
        <v>8</v>
      </c>
      <c r="B37" s="21"/>
      <c r="C37" s="9"/>
      <c r="D37" s="3">
        <v>0</v>
      </c>
      <c r="E37" s="159" t="s">
        <v>283</v>
      </c>
      <c r="F37" s="18"/>
      <c r="G37" s="18"/>
      <c r="H37" s="39"/>
      <c r="I37" s="28"/>
    </row>
    <row r="38" spans="1:10" ht="12.95" customHeight="1" x14ac:dyDescent="0.2">
      <c r="A38" s="38"/>
      <c r="B38" s="154"/>
      <c r="C38" s="30"/>
      <c r="D38" s="3">
        <v>3</v>
      </c>
      <c r="E38" s="159" t="s">
        <v>284</v>
      </c>
      <c r="F38" s="18"/>
      <c r="G38" s="18"/>
      <c r="H38" s="39"/>
      <c r="I38" s="28"/>
    </row>
    <row r="39" spans="1:10" ht="12.95" customHeight="1" x14ac:dyDescent="0.2">
      <c r="A39" s="42"/>
      <c r="B39" s="21"/>
      <c r="C39" s="30"/>
      <c r="D39" s="30">
        <v>5</v>
      </c>
      <c r="E39" s="159" t="s">
        <v>285</v>
      </c>
      <c r="F39" s="39"/>
      <c r="G39" s="21"/>
      <c r="H39" s="41"/>
      <c r="I39" s="86"/>
    </row>
    <row r="40" spans="1:10" ht="12.95" customHeight="1" x14ac:dyDescent="0.2">
      <c r="A40" s="1"/>
      <c r="B40" s="162"/>
      <c r="C40" s="162"/>
      <c r="D40" s="162"/>
      <c r="E40" s="162"/>
      <c r="F40" s="162"/>
      <c r="G40" s="162"/>
      <c r="H40" s="162"/>
      <c r="I40" s="163"/>
    </row>
    <row r="41" spans="1:10" ht="12.95" customHeight="1" x14ac:dyDescent="0.2">
      <c r="A41" s="22" t="s">
        <v>64</v>
      </c>
      <c r="B41" s="18"/>
      <c r="C41" s="9"/>
      <c r="D41" s="12">
        <v>0</v>
      </c>
      <c r="E41" s="114" t="s">
        <v>300</v>
      </c>
      <c r="F41" s="151"/>
      <c r="G41" s="151"/>
      <c r="H41" s="40"/>
      <c r="I41" s="86"/>
    </row>
    <row r="42" spans="1:10" ht="12.95" customHeight="1" x14ac:dyDescent="0.2">
      <c r="A42" s="22"/>
      <c r="B42" s="18"/>
      <c r="C42" s="25"/>
      <c r="D42" s="24">
        <v>3</v>
      </c>
      <c r="E42" s="114" t="s">
        <v>299</v>
      </c>
      <c r="F42" s="151"/>
      <c r="G42" s="151"/>
      <c r="H42" s="35"/>
      <c r="I42" s="87"/>
    </row>
    <row r="43" spans="1:10" ht="12.95" customHeight="1" x14ac:dyDescent="0.2">
      <c r="A43" s="10"/>
      <c r="B43" s="18"/>
      <c r="C43" s="25"/>
      <c r="D43" s="3">
        <v>5</v>
      </c>
      <c r="E43" s="114" t="s">
        <v>301</v>
      </c>
      <c r="F43" s="21"/>
      <c r="G43" s="151"/>
      <c r="H43" s="2"/>
      <c r="I43" s="5"/>
    </row>
    <row r="44" spans="1:10" ht="12.95" customHeight="1" x14ac:dyDescent="0.2">
      <c r="A44" s="1"/>
      <c r="B44" s="162"/>
      <c r="C44" s="162"/>
      <c r="D44" s="162"/>
      <c r="E44" s="162"/>
      <c r="F44" s="162"/>
      <c r="G44" s="2"/>
      <c r="H44" s="2"/>
      <c r="I44" s="5"/>
    </row>
    <row r="45" spans="1:10" ht="12.95" customHeight="1" x14ac:dyDescent="0.2">
      <c r="A45" s="22" t="s">
        <v>65</v>
      </c>
      <c r="B45" s="162"/>
      <c r="C45" s="9"/>
      <c r="D45" s="12">
        <v>0</v>
      </c>
      <c r="E45" s="102" t="s">
        <v>40</v>
      </c>
      <c r="F45" s="162"/>
      <c r="G45" s="162"/>
      <c r="H45" s="40"/>
      <c r="I45" s="86"/>
    </row>
    <row r="46" spans="1:10" ht="12.95" customHeight="1" x14ac:dyDescent="0.2">
      <c r="A46" s="1"/>
      <c r="B46" s="162"/>
      <c r="C46" s="25"/>
      <c r="D46" s="24">
        <v>1</v>
      </c>
      <c r="E46" s="114" t="s">
        <v>47</v>
      </c>
      <c r="F46" s="162"/>
      <c r="G46" s="162"/>
      <c r="H46" s="35"/>
      <c r="I46" s="87"/>
    </row>
    <row r="47" spans="1:10" ht="12.95" customHeight="1" x14ac:dyDescent="0.2">
      <c r="A47" s="1"/>
      <c r="B47" s="162"/>
      <c r="C47" s="25"/>
      <c r="D47" s="3">
        <v>3</v>
      </c>
      <c r="E47" s="114" t="s">
        <v>48</v>
      </c>
      <c r="F47" s="18"/>
      <c r="G47" s="162"/>
      <c r="H47" s="2"/>
      <c r="I47" s="5"/>
    </row>
    <row r="48" spans="1:10" ht="12.95" customHeight="1" x14ac:dyDescent="0.2">
      <c r="A48" s="1"/>
      <c r="B48" s="162"/>
      <c r="C48" s="25"/>
      <c r="D48" s="3">
        <v>5</v>
      </c>
      <c r="E48" s="114" t="s">
        <v>49</v>
      </c>
      <c r="F48" s="18"/>
      <c r="G48" s="162"/>
      <c r="H48" s="2"/>
      <c r="I48" s="5"/>
    </row>
    <row r="49" spans="1:9" ht="12.95" customHeight="1" x14ac:dyDescent="0.2">
      <c r="A49" s="1"/>
      <c r="B49" s="162"/>
      <c r="C49" s="162"/>
      <c r="D49" s="162"/>
      <c r="E49" s="162"/>
      <c r="F49" s="162"/>
      <c r="G49" s="34"/>
      <c r="H49" s="39"/>
      <c r="I49" s="28"/>
    </row>
    <row r="50" spans="1:9" ht="12.95" customHeight="1" x14ac:dyDescent="0.2">
      <c r="A50" s="46" t="s">
        <v>2</v>
      </c>
      <c r="B50" s="21"/>
      <c r="C50" s="9"/>
      <c r="D50" s="24">
        <v>0</v>
      </c>
      <c r="E50" s="27" t="s">
        <v>3</v>
      </c>
      <c r="F50" s="27"/>
      <c r="G50" s="36"/>
      <c r="H50" s="39"/>
      <c r="I50" s="28"/>
    </row>
    <row r="51" spans="1:9" ht="12.95" customHeight="1" x14ac:dyDescent="0.2">
      <c r="A51" s="155" t="s">
        <v>61</v>
      </c>
      <c r="B51" s="21"/>
      <c r="C51" s="30"/>
      <c r="D51" s="24">
        <v>1</v>
      </c>
      <c r="E51" s="159" t="s">
        <v>286</v>
      </c>
      <c r="F51" s="36"/>
      <c r="G51" s="36"/>
      <c r="H51" s="39"/>
      <c r="I51" s="28"/>
    </row>
    <row r="52" spans="1:9" ht="12.95" customHeight="1" x14ac:dyDescent="0.2">
      <c r="A52" s="46"/>
      <c r="B52" s="21"/>
      <c r="C52" s="30"/>
      <c r="D52" s="24">
        <v>3</v>
      </c>
      <c r="E52" s="159" t="s">
        <v>287</v>
      </c>
      <c r="F52" s="39"/>
      <c r="G52" s="36"/>
      <c r="H52" s="164"/>
      <c r="I52" s="28"/>
    </row>
    <row r="53" spans="1:9" ht="12.95" customHeight="1" x14ac:dyDescent="0.2">
      <c r="A53" s="38"/>
      <c r="B53" s="21"/>
      <c r="C53" s="30"/>
      <c r="D53" s="3">
        <v>5</v>
      </c>
      <c r="E53" s="27" t="s">
        <v>9</v>
      </c>
      <c r="F53" s="39"/>
      <c r="G53" s="34"/>
      <c r="H53" s="37"/>
      <c r="I53" s="28"/>
    </row>
    <row r="54" spans="1:9" ht="12.95" customHeight="1" x14ac:dyDescent="0.2">
      <c r="A54" s="56"/>
      <c r="B54" s="27"/>
      <c r="C54" s="30"/>
      <c r="D54" s="3"/>
      <c r="E54" s="162"/>
      <c r="F54" s="3"/>
      <c r="G54" s="27"/>
      <c r="H54" s="37"/>
      <c r="I54" s="28"/>
    </row>
    <row r="55" spans="1:9" ht="12.95" customHeight="1" x14ac:dyDescent="0.2">
      <c r="A55" s="29" t="s">
        <v>10</v>
      </c>
      <c r="B55" s="34"/>
      <c r="C55" s="9"/>
      <c r="D55" s="24">
        <v>0</v>
      </c>
      <c r="E55" s="111" t="s">
        <v>58</v>
      </c>
      <c r="F55" s="27"/>
      <c r="G55" s="21"/>
      <c r="H55" s="39"/>
      <c r="I55" s="28"/>
    </row>
    <row r="56" spans="1:9" ht="12.95" customHeight="1" x14ac:dyDescent="0.2">
      <c r="A56" s="115"/>
      <c r="B56" s="34"/>
      <c r="C56" s="30"/>
      <c r="D56" s="24">
        <v>3</v>
      </c>
      <c r="E56" s="111" t="s">
        <v>288</v>
      </c>
      <c r="F56" s="164"/>
      <c r="G56" s="3"/>
      <c r="H56" s="21"/>
      <c r="I56" s="28"/>
    </row>
    <row r="57" spans="1:9" ht="12.95" customHeight="1" x14ac:dyDescent="0.2">
      <c r="A57" s="38"/>
      <c r="B57" s="21"/>
      <c r="C57" s="30"/>
      <c r="D57" s="3">
        <v>5</v>
      </c>
      <c r="E57" s="111" t="s">
        <v>41</v>
      </c>
      <c r="F57" s="164"/>
      <c r="G57" s="3"/>
      <c r="H57" s="21"/>
      <c r="I57" s="28"/>
    </row>
    <row r="58" spans="1:9" ht="12.95" customHeight="1" x14ac:dyDescent="0.2">
      <c r="A58" s="38"/>
      <c r="B58" s="21"/>
      <c r="C58" s="30"/>
      <c r="D58" s="33"/>
      <c r="E58" s="27"/>
      <c r="F58" s="164"/>
      <c r="G58" s="164"/>
      <c r="H58" s="21"/>
      <c r="I58" s="28"/>
    </row>
    <row r="59" spans="1:9" ht="12.95" customHeight="1" x14ac:dyDescent="0.2">
      <c r="A59" s="29" t="s">
        <v>32</v>
      </c>
      <c r="B59" s="162"/>
      <c r="C59" s="9"/>
      <c r="D59" s="24">
        <v>0</v>
      </c>
      <c r="E59" s="111" t="s">
        <v>55</v>
      </c>
      <c r="F59" s="27"/>
      <c r="G59" s="21"/>
      <c r="H59" s="39"/>
      <c r="I59" s="163"/>
    </row>
    <row r="60" spans="1:9" ht="12.95" customHeight="1" x14ac:dyDescent="0.2">
      <c r="A60" s="115"/>
      <c r="B60" s="162"/>
      <c r="C60" s="30"/>
      <c r="D60" s="24">
        <v>3</v>
      </c>
      <c r="E60" s="111" t="s">
        <v>56</v>
      </c>
      <c r="F60" s="164"/>
      <c r="G60" s="3"/>
      <c r="H60" s="21"/>
      <c r="I60" s="163"/>
    </row>
    <row r="61" spans="1:9" ht="12.95" customHeight="1" x14ac:dyDescent="0.2">
      <c r="A61" s="115"/>
      <c r="B61" s="175"/>
      <c r="C61" s="30"/>
      <c r="D61" s="3">
        <v>5</v>
      </c>
      <c r="E61" s="111" t="s">
        <v>57</v>
      </c>
      <c r="F61" s="174"/>
      <c r="G61" s="3"/>
      <c r="H61" s="21"/>
      <c r="I61" s="176"/>
    </row>
    <row r="62" spans="1:9" ht="12.95" customHeight="1" x14ac:dyDescent="0.2">
      <c r="A62" s="115"/>
      <c r="B62" s="178"/>
      <c r="C62" s="30"/>
      <c r="D62" s="3"/>
      <c r="E62" s="111"/>
      <c r="F62" s="180"/>
      <c r="G62" s="3"/>
      <c r="H62" s="21"/>
      <c r="I62" s="179"/>
    </row>
    <row r="63" spans="1:9" ht="12.95" customHeight="1" x14ac:dyDescent="0.2">
      <c r="A63" s="115"/>
      <c r="B63" s="187"/>
      <c r="C63" s="30"/>
      <c r="D63" s="3"/>
      <c r="E63" s="111"/>
      <c r="F63" s="189"/>
      <c r="G63" s="3"/>
      <c r="H63" s="21"/>
      <c r="I63" s="188"/>
    </row>
    <row r="64" spans="1:9" ht="12.95" customHeight="1" x14ac:dyDescent="0.2">
      <c r="A64" s="115"/>
      <c r="B64" s="187"/>
      <c r="C64" s="30"/>
      <c r="D64" s="3"/>
      <c r="E64" s="111"/>
      <c r="F64" s="189"/>
      <c r="G64" s="3"/>
      <c r="H64" s="21"/>
      <c r="I64" s="188"/>
    </row>
    <row r="65" spans="1:9" ht="12.95" customHeight="1" x14ac:dyDescent="0.2">
      <c r="A65" s="115"/>
      <c r="B65" s="187"/>
      <c r="C65" s="30"/>
      <c r="D65" s="3"/>
      <c r="E65" s="111"/>
      <c r="F65" s="189"/>
      <c r="G65" s="3"/>
      <c r="H65" s="21"/>
      <c r="I65" s="188"/>
    </row>
    <row r="66" spans="1:9" ht="12.95" customHeight="1" x14ac:dyDescent="0.2">
      <c r="A66" s="115"/>
      <c r="B66" s="187"/>
      <c r="C66" s="30"/>
      <c r="D66" s="3"/>
      <c r="E66" s="111"/>
      <c r="F66" s="189"/>
      <c r="G66" s="3"/>
      <c r="H66" s="21"/>
      <c r="I66" s="188"/>
    </row>
    <row r="67" spans="1:9" ht="12.95" customHeight="1" x14ac:dyDescent="0.2">
      <c r="A67" s="115"/>
      <c r="B67" s="178"/>
      <c r="C67" s="30"/>
      <c r="D67" s="3"/>
      <c r="E67" s="111"/>
      <c r="F67" s="180"/>
      <c r="G67" s="3"/>
      <c r="H67" s="21"/>
      <c r="I67" s="179"/>
    </row>
    <row r="68" spans="1:9" ht="12.95" customHeight="1" x14ac:dyDescent="0.2">
      <c r="A68" s="115"/>
      <c r="B68" s="178"/>
      <c r="C68" s="30"/>
      <c r="D68" s="3"/>
      <c r="E68" s="111"/>
      <c r="F68" s="180"/>
      <c r="G68" s="3"/>
      <c r="H68" s="21"/>
      <c r="I68" s="179"/>
    </row>
    <row r="69" spans="1:9" ht="12.95" customHeight="1" x14ac:dyDescent="0.2">
      <c r="A69" s="115"/>
      <c r="B69" s="175"/>
      <c r="C69" s="30"/>
      <c r="D69" s="3"/>
      <c r="E69" s="111"/>
      <c r="F69" s="174"/>
      <c r="G69" s="3"/>
      <c r="H69" s="21"/>
      <c r="I69" s="176"/>
    </row>
    <row r="70" spans="1:9" ht="12.95" customHeight="1" thickBot="1" x14ac:dyDescent="0.25">
      <c r="A70" s="68"/>
      <c r="B70" s="59"/>
      <c r="C70" s="69"/>
      <c r="D70" s="67"/>
      <c r="E70" s="60"/>
      <c r="F70" s="67"/>
      <c r="G70" s="67"/>
      <c r="H70" s="59"/>
      <c r="I70" s="61"/>
    </row>
    <row r="71" spans="1:9" ht="12.95" customHeight="1" x14ac:dyDescent="0.2">
      <c r="A71" s="38"/>
      <c r="B71" s="18"/>
      <c r="C71" s="25"/>
      <c r="D71" s="191"/>
      <c r="E71" s="23"/>
      <c r="F71" s="191"/>
      <c r="G71" s="191"/>
      <c r="H71" s="18"/>
      <c r="I71" s="19"/>
    </row>
    <row r="72" spans="1:9" ht="12.95" customHeight="1" x14ac:dyDescent="0.2">
      <c r="A72" s="101" t="s">
        <v>45</v>
      </c>
      <c r="B72" s="18"/>
      <c r="C72" s="18"/>
      <c r="D72" s="18"/>
      <c r="E72" s="18"/>
      <c r="F72" s="18"/>
      <c r="G72" s="18"/>
      <c r="H72" s="18"/>
      <c r="I72" s="19"/>
    </row>
    <row r="73" spans="1:9" ht="12.95" customHeight="1" x14ac:dyDescent="0.2">
      <c r="A73" s="101" t="s">
        <v>289</v>
      </c>
      <c r="B73" s="162"/>
      <c r="C73" s="162"/>
      <c r="D73" s="162"/>
      <c r="E73" s="162"/>
      <c r="F73" s="162"/>
      <c r="G73" s="162"/>
      <c r="H73" s="162"/>
      <c r="I73" s="19"/>
    </row>
    <row r="74" spans="1:9" ht="12.95" customHeight="1" x14ac:dyDescent="0.2">
      <c r="A74" s="101"/>
      <c r="B74" s="162"/>
      <c r="C74" s="162"/>
      <c r="D74" s="162"/>
      <c r="E74" s="162"/>
      <c r="F74" s="162"/>
      <c r="G74" s="162"/>
      <c r="H74" s="162"/>
      <c r="I74" s="19"/>
    </row>
    <row r="75" spans="1:9" ht="13.5" thickBot="1" x14ac:dyDescent="0.25">
      <c r="A75" s="1"/>
      <c r="B75" s="162"/>
      <c r="C75" s="162"/>
      <c r="D75" s="162"/>
      <c r="E75" s="162"/>
      <c r="F75" s="162"/>
      <c r="G75" s="162"/>
      <c r="H75" s="162"/>
      <c r="I75" s="163"/>
    </row>
    <row r="76" spans="1:9" ht="13.5" thickBot="1" x14ac:dyDescent="0.25">
      <c r="A76" s="22"/>
      <c r="B76" s="204" t="s">
        <v>33</v>
      </c>
      <c r="C76" s="205"/>
      <c r="D76" s="205"/>
      <c r="E76" s="205"/>
      <c r="F76" s="205"/>
      <c r="G76" s="205"/>
      <c r="H76" s="206"/>
      <c r="I76" s="163"/>
    </row>
    <row r="77" spans="1:9" x14ac:dyDescent="0.2">
      <c r="A77" s="20"/>
      <c r="B77" s="79"/>
      <c r="C77" s="80"/>
      <c r="D77" s="70"/>
      <c r="E77" s="71" t="s">
        <v>5</v>
      </c>
      <c r="F77" s="72" t="s">
        <v>6</v>
      </c>
      <c r="G77" s="71" t="s">
        <v>11</v>
      </c>
      <c r="H77" s="73" t="s">
        <v>6</v>
      </c>
      <c r="I77" s="163"/>
    </row>
    <row r="78" spans="1:9" x14ac:dyDescent="0.2">
      <c r="A78" s="20"/>
      <c r="B78" s="212" t="s">
        <v>290</v>
      </c>
      <c r="C78" s="213"/>
      <c r="D78" s="43" t="s">
        <v>4</v>
      </c>
      <c r="E78" s="44" t="s">
        <v>0</v>
      </c>
      <c r="F78" s="45" t="s">
        <v>4</v>
      </c>
      <c r="G78" s="44" t="s">
        <v>4</v>
      </c>
      <c r="H78" s="74" t="s">
        <v>4</v>
      </c>
      <c r="I78" s="163"/>
    </row>
    <row r="79" spans="1:9" x14ac:dyDescent="0.2">
      <c r="A79" s="20"/>
      <c r="B79" s="75" t="str">
        <f>A12</f>
        <v>Average Daily Traffic</v>
      </c>
      <c r="C79" s="47"/>
      <c r="D79" s="48">
        <f>C12</f>
        <v>0</v>
      </c>
      <c r="E79" s="49">
        <v>10</v>
      </c>
      <c r="F79" s="50">
        <f t="shared" ref="F79:F88" si="0">D79*E79</f>
        <v>0</v>
      </c>
      <c r="G79" s="64">
        <f>D17</f>
        <v>5</v>
      </c>
      <c r="H79" s="76">
        <f>E79*G79</f>
        <v>50</v>
      </c>
      <c r="I79" s="163"/>
    </row>
    <row r="80" spans="1:9" x14ac:dyDescent="0.2">
      <c r="A80" s="20"/>
      <c r="B80" s="42" t="str">
        <f>A19</f>
        <v>Traffic Impact</v>
      </c>
      <c r="C80" s="52"/>
      <c r="D80" s="53">
        <f>C19</f>
        <v>0</v>
      </c>
      <c r="E80" s="3">
        <v>15</v>
      </c>
      <c r="F80" s="54">
        <f t="shared" si="0"/>
        <v>0</v>
      </c>
      <c r="G80" s="65">
        <f>D24</f>
        <v>5</v>
      </c>
      <c r="H80" s="77">
        <f t="shared" ref="H80:H88" si="1">E80*G80</f>
        <v>75</v>
      </c>
      <c r="I80" s="163"/>
    </row>
    <row r="81" spans="1:9" x14ac:dyDescent="0.2">
      <c r="A81" s="20"/>
      <c r="B81" s="112" t="str">
        <f>A26</f>
        <v xml:space="preserve">Maintenance of Traffic </v>
      </c>
      <c r="C81" s="52"/>
      <c r="D81" s="53">
        <f>C26</f>
        <v>0</v>
      </c>
      <c r="E81" s="3">
        <v>10</v>
      </c>
      <c r="F81" s="54">
        <f t="shared" si="0"/>
        <v>0</v>
      </c>
      <c r="G81" s="65">
        <f>D31</f>
        <v>5</v>
      </c>
      <c r="H81" s="77">
        <f t="shared" si="1"/>
        <v>50</v>
      </c>
      <c r="I81" s="163"/>
    </row>
    <row r="82" spans="1:9" x14ac:dyDescent="0.2">
      <c r="A82" s="20"/>
      <c r="B82" s="112" t="str">
        <f>A33</f>
        <v>Economic Impact</v>
      </c>
      <c r="C82" s="52"/>
      <c r="D82" s="53">
        <f>C33</f>
        <v>0</v>
      </c>
      <c r="E82" s="3">
        <v>5</v>
      </c>
      <c r="F82" s="54">
        <f t="shared" si="0"/>
        <v>0</v>
      </c>
      <c r="G82" s="65">
        <f>D35</f>
        <v>5</v>
      </c>
      <c r="H82" s="77">
        <f t="shared" si="1"/>
        <v>25</v>
      </c>
      <c r="I82" s="163"/>
    </row>
    <row r="83" spans="1:9" x14ac:dyDescent="0.2">
      <c r="A83" s="20"/>
      <c r="B83" s="42" t="str">
        <f>A37</f>
        <v>Bridge Classification</v>
      </c>
      <c r="C83" s="52"/>
      <c r="D83" s="53">
        <f>C37</f>
        <v>0</v>
      </c>
      <c r="E83" s="3">
        <v>3</v>
      </c>
      <c r="F83" s="54">
        <f t="shared" si="0"/>
        <v>0</v>
      </c>
      <c r="G83" s="66">
        <f>D39</f>
        <v>5</v>
      </c>
      <c r="H83" s="77">
        <f t="shared" si="1"/>
        <v>15</v>
      </c>
      <c r="I83" s="163"/>
    </row>
    <row r="84" spans="1:9" x14ac:dyDescent="0.2">
      <c r="A84" s="20"/>
      <c r="B84" s="42" t="str">
        <f>A41</f>
        <v>Railroad/Waterway Impact</v>
      </c>
      <c r="C84" s="162"/>
      <c r="D84" s="53">
        <f>C41</f>
        <v>0</v>
      </c>
      <c r="E84" s="3">
        <v>5</v>
      </c>
      <c r="F84" s="54">
        <f t="shared" si="0"/>
        <v>0</v>
      </c>
      <c r="G84" s="65">
        <f>D43</f>
        <v>5</v>
      </c>
      <c r="H84" s="77">
        <f t="shared" si="1"/>
        <v>25</v>
      </c>
      <c r="I84" s="19"/>
    </row>
    <row r="85" spans="1:9" x14ac:dyDescent="0.2">
      <c r="A85" s="20"/>
      <c r="B85" s="42" t="str">
        <f>A45</f>
        <v>Environmental Impact</v>
      </c>
      <c r="C85" s="55"/>
      <c r="D85" s="53">
        <f>C45</f>
        <v>0</v>
      </c>
      <c r="E85" s="3">
        <v>3</v>
      </c>
      <c r="F85" s="54">
        <f t="shared" si="0"/>
        <v>0</v>
      </c>
      <c r="G85" s="65">
        <f>D48</f>
        <v>5</v>
      </c>
      <c r="H85" s="77">
        <f t="shared" si="1"/>
        <v>15</v>
      </c>
      <c r="I85" s="26"/>
    </row>
    <row r="86" spans="1:9" x14ac:dyDescent="0.2">
      <c r="A86" s="20"/>
      <c r="B86" s="42" t="str">
        <f>A50</f>
        <v>Economy of Scale</v>
      </c>
      <c r="C86" s="55"/>
      <c r="D86" s="53">
        <f>C50</f>
        <v>0</v>
      </c>
      <c r="E86" s="3">
        <v>3</v>
      </c>
      <c r="F86" s="54">
        <f t="shared" si="0"/>
        <v>0</v>
      </c>
      <c r="G86" s="65">
        <f>D53</f>
        <v>5</v>
      </c>
      <c r="H86" s="77">
        <f t="shared" si="1"/>
        <v>15</v>
      </c>
      <c r="I86" s="26"/>
    </row>
    <row r="87" spans="1:9" x14ac:dyDescent="0.2">
      <c r="A87" s="20"/>
      <c r="B87" s="78" t="str">
        <f>A55</f>
        <v>Use of Typical Details</v>
      </c>
      <c r="C87" s="55"/>
      <c r="D87" s="53">
        <f>C55</f>
        <v>0</v>
      </c>
      <c r="E87" s="3">
        <v>3</v>
      </c>
      <c r="F87" s="54">
        <f t="shared" si="0"/>
        <v>0</v>
      </c>
      <c r="G87" s="65">
        <f>D57</f>
        <v>5</v>
      </c>
      <c r="H87" s="77">
        <f t="shared" si="1"/>
        <v>15</v>
      </c>
      <c r="I87" s="19"/>
    </row>
    <row r="88" spans="1:9" ht="13.5" thickBot="1" x14ac:dyDescent="0.25">
      <c r="A88" s="20"/>
      <c r="B88" s="78" t="str">
        <f>A59</f>
        <v>Accessibility</v>
      </c>
      <c r="C88" s="52"/>
      <c r="D88" s="8">
        <f>C59</f>
        <v>0</v>
      </c>
      <c r="E88" s="3">
        <v>5</v>
      </c>
      <c r="F88" s="54">
        <f t="shared" si="0"/>
        <v>0</v>
      </c>
      <c r="G88" s="65">
        <f>D61</f>
        <v>5</v>
      </c>
      <c r="H88" s="77">
        <f t="shared" si="1"/>
        <v>25</v>
      </c>
      <c r="I88" s="28"/>
    </row>
    <row r="89" spans="1:9" ht="13.5" thickBot="1" x14ac:dyDescent="0.25">
      <c r="A89" s="20"/>
      <c r="B89" s="116"/>
      <c r="C89" s="117"/>
      <c r="D89" s="118"/>
      <c r="E89" s="119" t="s">
        <v>7</v>
      </c>
      <c r="F89" s="120">
        <f>SUM(F79:F88)</f>
        <v>0</v>
      </c>
      <c r="G89" s="121" t="s">
        <v>12</v>
      </c>
      <c r="H89" s="122">
        <f>SUM(H79:H88)</f>
        <v>310</v>
      </c>
      <c r="I89" s="28"/>
    </row>
    <row r="90" spans="1:9" ht="13.5" thickBot="1" x14ac:dyDescent="0.25">
      <c r="A90" s="20"/>
      <c r="B90" s="35"/>
      <c r="C90" s="30"/>
      <c r="D90" s="11"/>
      <c r="E90" s="34"/>
      <c r="F90" s="3"/>
      <c r="G90" s="162"/>
      <c r="H90" s="162"/>
      <c r="I90" s="19"/>
    </row>
    <row r="91" spans="1:9" ht="13.5" thickBot="1" x14ac:dyDescent="0.25">
      <c r="A91" s="42"/>
      <c r="B91" s="162"/>
      <c r="C91" s="162"/>
      <c r="D91" s="207" t="s">
        <v>14</v>
      </c>
      <c r="E91" s="208"/>
      <c r="F91" s="81">
        <f>100*F89/H89</f>
        <v>0</v>
      </c>
      <c r="G91" s="3"/>
      <c r="H91" s="21"/>
      <c r="I91" s="19"/>
    </row>
    <row r="92" spans="1:9" x14ac:dyDescent="0.2">
      <c r="A92" s="42"/>
      <c r="B92" s="162"/>
      <c r="C92" s="162"/>
      <c r="D92" s="173"/>
      <c r="E92" s="173"/>
      <c r="F92" s="58"/>
      <c r="G92" s="3"/>
      <c r="H92" s="21"/>
      <c r="I92" s="19"/>
    </row>
    <row r="93" spans="1:9" x14ac:dyDescent="0.2">
      <c r="A93" s="1"/>
      <c r="B93" s="162"/>
      <c r="C93" s="33"/>
      <c r="D93" s="162"/>
      <c r="E93" s="162"/>
      <c r="F93" s="162"/>
      <c r="G93" s="11"/>
      <c r="H93" s="21"/>
      <c r="I93" s="19"/>
    </row>
    <row r="94" spans="1:9" x14ac:dyDescent="0.2">
      <c r="A94" s="209" t="s">
        <v>50</v>
      </c>
      <c r="B94" s="210"/>
      <c r="C94" s="210"/>
      <c r="D94" s="210"/>
      <c r="E94" s="210"/>
      <c r="F94" s="210"/>
      <c r="G94" s="210"/>
      <c r="H94" s="210"/>
      <c r="I94" s="211"/>
    </row>
    <row r="95" spans="1:9" x14ac:dyDescent="0.2">
      <c r="A95" s="82"/>
      <c r="B95" s="84"/>
      <c r="C95" s="84"/>
      <c r="D95" s="84"/>
      <c r="E95" s="84"/>
      <c r="F95" s="84"/>
      <c r="G95" s="84"/>
      <c r="H95" s="84"/>
      <c r="I95" s="85"/>
    </row>
    <row r="96" spans="1:9" x14ac:dyDescent="0.2">
      <c r="A96" s="82"/>
      <c r="B96" s="84"/>
      <c r="C96" s="84"/>
      <c r="D96" s="84"/>
      <c r="E96" s="84"/>
      <c r="F96" s="84"/>
      <c r="G96" s="84"/>
      <c r="H96" s="84"/>
      <c r="I96" s="85"/>
    </row>
    <row r="97" spans="1:9" x14ac:dyDescent="0.2">
      <c r="A97" s="82"/>
      <c r="B97" s="162"/>
      <c r="C97" s="162"/>
      <c r="D97" s="162"/>
      <c r="E97" s="162"/>
      <c r="F97" s="162"/>
      <c r="G97" s="162"/>
      <c r="H97" s="162"/>
      <c r="I97" s="28"/>
    </row>
    <row r="98" spans="1:9" x14ac:dyDescent="0.2">
      <c r="A98" s="82"/>
      <c r="B98" s="162"/>
      <c r="C98" s="162"/>
      <c r="D98" s="162"/>
      <c r="E98" s="162"/>
      <c r="F98" s="162"/>
      <c r="G98" s="162"/>
      <c r="H98" s="162"/>
      <c r="I98" s="28"/>
    </row>
    <row r="99" spans="1:9" x14ac:dyDescent="0.2">
      <c r="A99" s="82"/>
      <c r="B99" s="175"/>
      <c r="C99" s="175"/>
      <c r="D99" s="175"/>
      <c r="E99" s="175"/>
      <c r="F99" s="175"/>
      <c r="G99" s="175"/>
      <c r="H99" s="175"/>
      <c r="I99" s="28"/>
    </row>
    <row r="100" spans="1:9" x14ac:dyDescent="0.2">
      <c r="A100" s="82"/>
      <c r="I100" s="28"/>
    </row>
    <row r="101" spans="1:9" x14ac:dyDescent="0.2">
      <c r="A101" s="82"/>
      <c r="I101" s="28"/>
    </row>
    <row r="102" spans="1:9" x14ac:dyDescent="0.2">
      <c r="A102" s="82"/>
      <c r="I102" s="28"/>
    </row>
    <row r="103" spans="1:9" x14ac:dyDescent="0.2">
      <c r="A103" s="82"/>
      <c r="I103" s="28"/>
    </row>
    <row r="104" spans="1:9" x14ac:dyDescent="0.2">
      <c r="A104" s="82"/>
      <c r="I104" s="28"/>
    </row>
    <row r="105" spans="1:9" x14ac:dyDescent="0.2">
      <c r="A105" s="82"/>
      <c r="I105" s="28"/>
    </row>
    <row r="106" spans="1:9" x14ac:dyDescent="0.2">
      <c r="A106" s="82"/>
      <c r="I106" s="28"/>
    </row>
    <row r="107" spans="1:9" x14ac:dyDescent="0.2">
      <c r="A107" s="82"/>
      <c r="I107" s="28"/>
    </row>
    <row r="108" spans="1:9" x14ac:dyDescent="0.2">
      <c r="A108" s="82"/>
      <c r="I108" s="28"/>
    </row>
    <row r="109" spans="1:9" x14ac:dyDescent="0.2">
      <c r="A109" s="82"/>
      <c r="I109" s="28"/>
    </row>
    <row r="110" spans="1:9" x14ac:dyDescent="0.2">
      <c r="A110" s="82"/>
      <c r="I110" s="28"/>
    </row>
    <row r="111" spans="1:9" x14ac:dyDescent="0.2">
      <c r="A111" s="82"/>
      <c r="I111" s="28"/>
    </row>
    <row r="112" spans="1:9" x14ac:dyDescent="0.2">
      <c r="A112" s="82"/>
      <c r="I112" s="28"/>
    </row>
    <row r="113" spans="1:9" x14ac:dyDescent="0.2">
      <c r="A113" s="82"/>
      <c r="I113" s="28"/>
    </row>
    <row r="114" spans="1:9" x14ac:dyDescent="0.2">
      <c r="A114" s="82"/>
      <c r="I114" s="28"/>
    </row>
    <row r="115" spans="1:9" x14ac:dyDescent="0.2">
      <c r="A115" s="82"/>
      <c r="I115" s="28"/>
    </row>
    <row r="116" spans="1:9" x14ac:dyDescent="0.2">
      <c r="A116" s="82"/>
      <c r="I116" s="28"/>
    </row>
    <row r="117" spans="1:9" x14ac:dyDescent="0.2">
      <c r="A117" s="82"/>
      <c r="I117" s="28"/>
    </row>
    <row r="118" spans="1:9" x14ac:dyDescent="0.2">
      <c r="A118" s="82"/>
      <c r="I118" s="28"/>
    </row>
    <row r="119" spans="1:9" x14ac:dyDescent="0.2">
      <c r="A119" s="82"/>
      <c r="I119" s="28"/>
    </row>
    <row r="120" spans="1:9" x14ac:dyDescent="0.2">
      <c r="A120" s="82"/>
      <c r="I120" s="28"/>
    </row>
    <row r="121" spans="1:9" x14ac:dyDescent="0.2">
      <c r="A121" s="82"/>
      <c r="I121" s="28"/>
    </row>
    <row r="122" spans="1:9" x14ac:dyDescent="0.2">
      <c r="A122" s="82"/>
      <c r="I122" s="28"/>
    </row>
    <row r="123" spans="1:9" x14ac:dyDescent="0.2">
      <c r="A123" s="82"/>
      <c r="I123" s="28"/>
    </row>
    <row r="124" spans="1:9" x14ac:dyDescent="0.2">
      <c r="A124" s="82"/>
      <c r="I124" s="28"/>
    </row>
    <row r="125" spans="1:9" x14ac:dyDescent="0.2">
      <c r="A125" s="82"/>
      <c r="I125" s="28"/>
    </row>
    <row r="126" spans="1:9" x14ac:dyDescent="0.2">
      <c r="A126" s="82"/>
      <c r="I126" s="28"/>
    </row>
    <row r="127" spans="1:9" x14ac:dyDescent="0.2">
      <c r="A127" s="82"/>
      <c r="I127" s="28"/>
    </row>
    <row r="128" spans="1:9" x14ac:dyDescent="0.2">
      <c r="A128" s="82"/>
      <c r="I128" s="28"/>
    </row>
    <row r="129" spans="1:9" x14ac:dyDescent="0.2">
      <c r="A129" s="82"/>
      <c r="I129" s="28"/>
    </row>
    <row r="130" spans="1:9" ht="12.95" customHeight="1" thickBot="1" x14ac:dyDescent="0.25">
      <c r="A130" s="68"/>
      <c r="B130" s="59"/>
      <c r="C130" s="69"/>
      <c r="D130" s="67"/>
      <c r="E130" s="60"/>
      <c r="F130" s="67"/>
      <c r="G130" s="67"/>
      <c r="H130" s="59"/>
      <c r="I130" s="61"/>
    </row>
  </sheetData>
  <sheetProtection selectLockedCells="1"/>
  <mergeCells count="4">
    <mergeCell ref="B76:H76"/>
    <mergeCell ref="D91:E91"/>
    <mergeCell ref="A94:I94"/>
    <mergeCell ref="B78:C78"/>
  </mergeCells>
  <dataValidations count="3">
    <dataValidation type="list" allowBlank="1" showInputMessage="1" showErrorMessage="1" sqref="C12 C26 C19" xr:uid="{00000000-0002-0000-0000-000000000000}">
      <formula1>$N$14:$N$19</formula1>
    </dataValidation>
    <dataValidation type="list" allowBlank="1" showInputMessage="1" showErrorMessage="1" sqref="C33 C37 C41 C55 C59" xr:uid="{00000000-0002-0000-0000-000001000000}">
      <formula1>$P$14:$P$16</formula1>
    </dataValidation>
    <dataValidation type="list" allowBlank="1" showInputMessage="1" showErrorMessage="1" sqref="C45 C50" xr:uid="{00000000-0002-0000-0000-000002000000}">
      <formula1>$O$14:$O$17</formula1>
    </dataValidation>
  </dataValidations>
  <printOptions horizontalCentered="1"/>
  <pageMargins left="0.5" right="0.5" top="0.5" bottom="0.75" header="0.5" footer="0.5"/>
  <pageSetup scale="80" firstPageNumber="0" fitToHeight="3" orientation="portrait" r:id="rId1"/>
  <headerFooter alignWithMargins="0">
    <oddFooter>Page &amp;P of &amp;N</oddFooter>
  </headerFooter>
  <rowBreaks count="1" manualBreakCount="1">
    <brk id="7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2"/>
  <sheetViews>
    <sheetView view="pageBreakPreview" zoomScaleNormal="85" zoomScaleSheetLayoutView="100" workbookViewId="0">
      <selection activeCell="C17" sqref="C17:I17"/>
    </sheetView>
  </sheetViews>
  <sheetFormatPr defaultColWidth="8.85546875" defaultRowHeight="15" x14ac:dyDescent="0.25"/>
  <cols>
    <col min="1" max="1" width="12.28515625" style="125" customWidth="1"/>
    <col min="2" max="2" width="10" style="125" customWidth="1"/>
    <col min="3" max="3" width="7.85546875" style="125" customWidth="1"/>
    <col min="4" max="8" width="10" style="125" customWidth="1"/>
    <col min="9" max="9" width="10.42578125" style="125" customWidth="1"/>
    <col min="10" max="10" width="17.140625" style="125" customWidth="1"/>
    <col min="11" max="16384" width="8.85546875" style="125"/>
  </cols>
  <sheetData>
    <row r="1" spans="1:17" ht="23.25" x14ac:dyDescent="0.25">
      <c r="A1" s="103" t="s">
        <v>15</v>
      </c>
      <c r="B1" s="123"/>
      <c r="C1" s="123"/>
      <c r="D1" s="123"/>
      <c r="E1" s="123"/>
      <c r="F1" s="123"/>
      <c r="G1" s="123"/>
      <c r="H1" s="123"/>
      <c r="I1" s="124"/>
    </row>
    <row r="2" spans="1:17" x14ac:dyDescent="0.25">
      <c r="A2" s="126"/>
      <c r="B2" s="134"/>
      <c r="C2" s="134"/>
      <c r="D2" s="134"/>
      <c r="E2" s="134"/>
      <c r="F2" s="134"/>
      <c r="G2" s="134"/>
      <c r="H2" s="134"/>
      <c r="I2" s="135"/>
    </row>
    <row r="3" spans="1:17" ht="15.75" x14ac:dyDescent="0.25">
      <c r="A3" s="126"/>
      <c r="B3" s="127"/>
      <c r="C3" s="127"/>
      <c r="D3" s="128"/>
      <c r="E3" s="128"/>
      <c r="F3" s="129"/>
      <c r="G3" s="129"/>
      <c r="H3" s="130"/>
      <c r="I3" s="131"/>
    </row>
    <row r="4" spans="1:17" ht="15" customHeight="1" x14ac:dyDescent="0.25">
      <c r="A4" s="132"/>
      <c r="B4" s="133"/>
      <c r="C4" s="133"/>
      <c r="D4" s="133"/>
      <c r="E4" s="133"/>
      <c r="F4" s="133"/>
      <c r="G4" s="133"/>
      <c r="H4" s="134"/>
      <c r="I4" s="135"/>
    </row>
    <row r="5" spans="1:17" ht="15" customHeight="1" x14ac:dyDescent="0.25">
      <c r="A5" s="126"/>
      <c r="B5" s="136"/>
      <c r="C5" s="128"/>
      <c r="D5" s="137"/>
      <c r="E5" s="138"/>
      <c r="F5" s="134"/>
      <c r="G5" s="139"/>
      <c r="H5" s="134"/>
      <c r="I5" s="135"/>
    </row>
    <row r="6" spans="1:17" ht="15" customHeight="1" x14ac:dyDescent="0.25">
      <c r="A6" s="126"/>
      <c r="B6" s="136"/>
      <c r="C6" s="128"/>
      <c r="D6" s="137"/>
      <c r="E6" s="138"/>
      <c r="F6" s="133"/>
      <c r="G6" s="133"/>
      <c r="H6" s="139"/>
      <c r="I6" s="140"/>
    </row>
    <row r="7" spans="1:17" ht="15" customHeight="1" x14ac:dyDescent="0.25">
      <c r="A7" s="132" t="s">
        <v>27</v>
      </c>
      <c r="B7" s="141"/>
      <c r="C7" s="142"/>
      <c r="D7" s="142"/>
      <c r="E7" s="142"/>
      <c r="F7" s="139"/>
      <c r="G7" s="143"/>
      <c r="H7" s="139"/>
      <c r="I7" s="140"/>
    </row>
    <row r="8" spans="1:17" ht="15" customHeight="1" thickBot="1" x14ac:dyDescent="0.3">
      <c r="A8" s="144" t="s">
        <v>34</v>
      </c>
      <c r="B8" s="145"/>
      <c r="C8" s="146"/>
      <c r="D8" s="145"/>
      <c r="E8" s="147"/>
      <c r="F8" s="147"/>
      <c r="G8" s="147"/>
      <c r="H8" s="147"/>
      <c r="I8" s="148"/>
    </row>
    <row r="10" spans="1:17" ht="15.75" x14ac:dyDescent="0.25">
      <c r="A10" s="226" t="s">
        <v>35</v>
      </c>
      <c r="B10" s="227"/>
      <c r="C10" s="226" t="s">
        <v>36</v>
      </c>
      <c r="D10" s="228"/>
      <c r="E10" s="228"/>
      <c r="F10" s="228"/>
      <c r="G10" s="228"/>
      <c r="H10" s="228"/>
      <c r="I10" s="227"/>
    </row>
    <row r="11" spans="1:17" ht="66" customHeight="1" x14ac:dyDescent="0.25">
      <c r="A11" s="221" t="s">
        <v>53</v>
      </c>
      <c r="B11" s="222"/>
      <c r="C11" s="223" t="s">
        <v>291</v>
      </c>
      <c r="D11" s="224"/>
      <c r="E11" s="224"/>
      <c r="F11" s="224"/>
      <c r="G11" s="224"/>
      <c r="H11" s="224"/>
      <c r="I11" s="225"/>
      <c r="K11" s="185"/>
    </row>
    <row r="12" spans="1:17" ht="216.6" customHeight="1" x14ac:dyDescent="0.25">
      <c r="A12" s="215" t="s">
        <v>60</v>
      </c>
      <c r="B12" s="216"/>
      <c r="C12" s="217" t="s">
        <v>292</v>
      </c>
      <c r="D12" s="219"/>
      <c r="E12" s="219"/>
      <c r="F12" s="219"/>
      <c r="G12" s="219"/>
      <c r="H12" s="219"/>
      <c r="I12" s="220"/>
      <c r="J12" s="171"/>
      <c r="K12" s="185"/>
    </row>
    <row r="13" spans="1:17" ht="146.44999999999999" customHeight="1" x14ac:dyDescent="0.25">
      <c r="A13" s="221" t="s">
        <v>52</v>
      </c>
      <c r="B13" s="222"/>
      <c r="C13" s="217" t="s">
        <v>293</v>
      </c>
      <c r="D13" s="219"/>
      <c r="E13" s="219"/>
      <c r="F13" s="219"/>
      <c r="G13" s="219"/>
      <c r="H13" s="219"/>
      <c r="I13" s="220"/>
      <c r="J13" s="181"/>
      <c r="K13" s="186"/>
      <c r="L13" s="134"/>
      <c r="M13" s="134"/>
      <c r="N13" s="134"/>
      <c r="O13" s="134"/>
      <c r="P13" s="134"/>
      <c r="Q13" s="134"/>
    </row>
    <row r="14" spans="1:17" ht="85.15" customHeight="1" x14ac:dyDescent="0.25">
      <c r="A14" s="221" t="s">
        <v>31</v>
      </c>
      <c r="B14" s="222"/>
      <c r="C14" s="223" t="s">
        <v>62</v>
      </c>
      <c r="D14" s="224"/>
      <c r="E14" s="224"/>
      <c r="F14" s="224"/>
      <c r="G14" s="224"/>
      <c r="H14" s="224"/>
      <c r="I14" s="225"/>
      <c r="J14" s="134"/>
      <c r="K14" s="134"/>
      <c r="L14" s="134"/>
      <c r="M14" s="134"/>
      <c r="N14" s="134"/>
      <c r="O14" s="134"/>
      <c r="P14" s="134"/>
      <c r="Q14" s="134"/>
    </row>
    <row r="15" spans="1:17" ht="109.9" customHeight="1" x14ac:dyDescent="0.25">
      <c r="A15" s="215" t="s">
        <v>8</v>
      </c>
      <c r="B15" s="216"/>
      <c r="C15" s="217" t="s">
        <v>294</v>
      </c>
      <c r="D15" s="219"/>
      <c r="E15" s="219"/>
      <c r="F15" s="219"/>
      <c r="G15" s="219"/>
      <c r="H15" s="219"/>
      <c r="I15" s="220"/>
      <c r="J15" s="172"/>
    </row>
    <row r="16" spans="1:17" ht="165" customHeight="1" x14ac:dyDescent="0.25">
      <c r="A16" s="215" t="s">
        <v>66</v>
      </c>
      <c r="B16" s="216"/>
      <c r="C16" s="217" t="s">
        <v>302</v>
      </c>
      <c r="D16" s="219"/>
      <c r="E16" s="219"/>
      <c r="F16" s="219"/>
      <c r="G16" s="219"/>
      <c r="H16" s="219"/>
      <c r="I16" s="220"/>
    </row>
    <row r="17" spans="1:16" ht="122.45" customHeight="1" x14ac:dyDescent="0.25">
      <c r="A17" s="215" t="s">
        <v>65</v>
      </c>
      <c r="B17" s="216"/>
      <c r="C17" s="217" t="s">
        <v>59</v>
      </c>
      <c r="D17" s="219"/>
      <c r="E17" s="219"/>
      <c r="F17" s="219"/>
      <c r="G17" s="219"/>
      <c r="H17" s="219"/>
      <c r="I17" s="220"/>
      <c r="J17" s="214"/>
      <c r="K17" s="214"/>
      <c r="L17" s="214"/>
      <c r="M17" s="214"/>
      <c r="N17" s="214"/>
      <c r="O17" s="214"/>
      <c r="P17" s="214"/>
    </row>
    <row r="18" spans="1:16" ht="80.45" customHeight="1" x14ac:dyDescent="0.25">
      <c r="A18" s="215" t="s">
        <v>2</v>
      </c>
      <c r="B18" s="216"/>
      <c r="C18" s="217" t="s">
        <v>54</v>
      </c>
      <c r="D18" s="219"/>
      <c r="E18" s="219"/>
      <c r="F18" s="219"/>
      <c r="G18" s="219"/>
      <c r="H18" s="219"/>
      <c r="I18" s="220"/>
    </row>
    <row r="19" spans="1:16" ht="154.9" customHeight="1" x14ac:dyDescent="0.25">
      <c r="A19" s="215" t="s">
        <v>10</v>
      </c>
      <c r="B19" s="216"/>
      <c r="C19" s="217" t="s">
        <v>296</v>
      </c>
      <c r="D19" s="219"/>
      <c r="E19" s="219"/>
      <c r="F19" s="219"/>
      <c r="G19" s="219"/>
      <c r="H19" s="219"/>
      <c r="I19" s="220"/>
    </row>
    <row r="20" spans="1:16" ht="157.9" customHeight="1" x14ac:dyDescent="0.25">
      <c r="A20" s="215" t="s">
        <v>32</v>
      </c>
      <c r="B20" s="216"/>
      <c r="C20" s="217" t="s">
        <v>295</v>
      </c>
      <c r="D20" s="218"/>
      <c r="E20" s="218"/>
      <c r="F20" s="218"/>
      <c r="G20" s="218"/>
      <c r="H20" s="218"/>
      <c r="I20" s="216"/>
    </row>
    <row r="21" spans="1:16" ht="109.15" customHeight="1" x14ac:dyDescent="0.25"/>
    <row r="22" spans="1:16" ht="98.25" customHeight="1" x14ac:dyDescent="0.25"/>
  </sheetData>
  <mergeCells count="23">
    <mergeCell ref="A13:B13"/>
    <mergeCell ref="C13:I13"/>
    <mergeCell ref="A10:B10"/>
    <mergeCell ref="C10:I10"/>
    <mergeCell ref="A11:B11"/>
    <mergeCell ref="C11:I11"/>
    <mergeCell ref="A12:B12"/>
    <mergeCell ref="C12:I12"/>
    <mergeCell ref="A14:B14"/>
    <mergeCell ref="C14:I14"/>
    <mergeCell ref="A15:B15"/>
    <mergeCell ref="C15:I15"/>
    <mergeCell ref="A19:B19"/>
    <mergeCell ref="C19:I19"/>
    <mergeCell ref="J17:P17"/>
    <mergeCell ref="A20:B20"/>
    <mergeCell ref="C20:I20"/>
    <mergeCell ref="A16:B16"/>
    <mergeCell ref="C16:I16"/>
    <mergeCell ref="A17:B17"/>
    <mergeCell ref="C17:I17"/>
    <mergeCell ref="A18:B18"/>
    <mergeCell ref="C18:I18"/>
  </mergeCells>
  <pageMargins left="0.7" right="0.7" top="0.75" bottom="0.75" header="0.3" footer="0.3"/>
  <pageSetup orientation="portrait"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9"/>
  <sheetViews>
    <sheetView showGridLines="0" view="pageBreakPreview" zoomScaleNormal="100" zoomScaleSheetLayoutView="100" workbookViewId="0">
      <selection activeCell="J11" sqref="J11"/>
    </sheetView>
  </sheetViews>
  <sheetFormatPr defaultRowHeight="12.75" x14ac:dyDescent="0.2"/>
  <cols>
    <col min="1" max="1" width="13.7109375" customWidth="1"/>
    <col min="2" max="2" width="16" customWidth="1"/>
    <col min="3" max="4" width="10.7109375" customWidth="1"/>
    <col min="5" max="5" width="13.7109375" customWidth="1"/>
    <col min="6" max="8" width="10.7109375" customWidth="1"/>
    <col min="9" max="9" width="12.7109375" customWidth="1"/>
    <col min="10" max="18" width="10.7109375" customWidth="1"/>
  </cols>
  <sheetData>
    <row r="1" spans="1:9" ht="23.25" x14ac:dyDescent="0.2">
      <c r="A1" s="103" t="s">
        <v>15</v>
      </c>
      <c r="B1" s="104"/>
      <c r="C1" s="104"/>
      <c r="D1" s="104"/>
      <c r="E1" s="104"/>
      <c r="F1" s="104"/>
      <c r="G1" s="104"/>
      <c r="H1" s="104"/>
      <c r="I1" s="105"/>
    </row>
    <row r="2" spans="1:9" ht="15.75" x14ac:dyDescent="0.2">
      <c r="A2" s="106" t="s">
        <v>27</v>
      </c>
      <c r="B2" s="89"/>
      <c r="C2" s="89"/>
      <c r="D2" s="90"/>
      <c r="E2" s="90"/>
      <c r="F2" s="88"/>
      <c r="G2" s="88"/>
      <c r="H2" s="91"/>
      <c r="I2" s="107"/>
    </row>
    <row r="3" spans="1:9" ht="15" customHeight="1" x14ac:dyDescent="0.2">
      <c r="A3" s="106"/>
      <c r="B3" s="92"/>
      <c r="C3" s="92"/>
      <c r="D3" s="92"/>
      <c r="E3" s="92"/>
      <c r="F3" s="92"/>
      <c r="G3" s="92"/>
      <c r="H3" s="175"/>
      <c r="I3" s="176"/>
    </row>
    <row r="4" spans="1:9" ht="15" customHeight="1" x14ac:dyDescent="0.2">
      <c r="A4" s="108" t="s">
        <v>17</v>
      </c>
      <c r="B4" s="99" t="s">
        <v>23</v>
      </c>
      <c r="C4" s="92"/>
      <c r="D4" s="93" t="s">
        <v>16</v>
      </c>
      <c r="E4" s="94" t="s">
        <v>51</v>
      </c>
      <c r="F4" s="175"/>
      <c r="G4" s="93"/>
      <c r="H4" s="175"/>
      <c r="I4" s="176"/>
    </row>
    <row r="5" spans="1:9" ht="15" customHeight="1" x14ac:dyDescent="0.2">
      <c r="A5" s="108" t="s">
        <v>20</v>
      </c>
      <c r="B5" s="99" t="s">
        <v>23</v>
      </c>
      <c r="C5" s="92"/>
      <c r="D5" s="93" t="s">
        <v>21</v>
      </c>
      <c r="E5" s="94" t="s">
        <v>51</v>
      </c>
      <c r="F5" s="92"/>
      <c r="G5" s="92"/>
      <c r="H5" s="93"/>
      <c r="I5" s="109"/>
    </row>
    <row r="6" spans="1:9" ht="15" customHeight="1" x14ac:dyDescent="0.2">
      <c r="A6" s="110" t="s">
        <v>22</v>
      </c>
      <c r="B6" s="95" t="s">
        <v>24</v>
      </c>
      <c r="C6" s="175"/>
      <c r="D6" s="96" t="s">
        <v>18</v>
      </c>
      <c r="E6" s="99" t="s">
        <v>25</v>
      </c>
      <c r="F6" s="175"/>
      <c r="G6" s="175"/>
      <c r="H6" s="175"/>
      <c r="I6" s="176"/>
    </row>
    <row r="7" spans="1:9" ht="15" customHeight="1" thickBot="1" x14ac:dyDescent="0.25">
      <c r="A7" s="110" t="s">
        <v>19</v>
      </c>
      <c r="B7" s="100" t="s">
        <v>26</v>
      </c>
      <c r="C7" s="97"/>
      <c r="D7" s="97"/>
      <c r="E7" s="97"/>
      <c r="F7" s="93"/>
      <c r="G7" s="98"/>
      <c r="H7" s="93"/>
      <c r="I7" s="109"/>
    </row>
    <row r="8" spans="1:9" ht="15" customHeight="1" thickBot="1" x14ac:dyDescent="0.25">
      <c r="A8" s="13" t="s">
        <v>13</v>
      </c>
      <c r="B8" s="14"/>
      <c r="C8" s="14"/>
      <c r="D8" s="14"/>
      <c r="E8" s="14"/>
      <c r="F8" s="14"/>
      <c r="G8" s="14"/>
      <c r="H8" s="15"/>
      <c r="I8" s="177" t="s">
        <v>303</v>
      </c>
    </row>
    <row r="9" spans="1:9" ht="12.95" customHeight="1" x14ac:dyDescent="0.25">
      <c r="A9" s="62"/>
      <c r="B9" s="16"/>
      <c r="C9" s="16"/>
      <c r="D9" s="16"/>
      <c r="E9" s="16"/>
      <c r="F9" s="16"/>
      <c r="G9" s="16"/>
      <c r="H9" s="16"/>
      <c r="I9" s="17"/>
    </row>
    <row r="10" spans="1:9" ht="18" x14ac:dyDescent="0.25">
      <c r="A10" s="229" t="s">
        <v>39</v>
      </c>
      <c r="B10" s="230"/>
      <c r="C10" s="230"/>
      <c r="D10" s="230"/>
      <c r="E10" s="230"/>
      <c r="F10" s="230"/>
      <c r="G10" s="230"/>
      <c r="H10" s="230"/>
      <c r="I10" s="231"/>
    </row>
    <row r="11" spans="1:9" x14ac:dyDescent="0.2">
      <c r="A11" s="1"/>
      <c r="B11" s="175"/>
      <c r="C11" s="175"/>
      <c r="D11" s="175"/>
      <c r="E11" s="175"/>
      <c r="F11" s="175"/>
      <c r="G11" s="175"/>
      <c r="H11" s="175"/>
      <c r="I11" s="28"/>
    </row>
    <row r="12" spans="1:9" x14ac:dyDescent="0.2">
      <c r="A12" s="1"/>
      <c r="B12" s="175"/>
      <c r="C12" s="175"/>
      <c r="D12" s="175"/>
      <c r="E12" s="175"/>
      <c r="F12" s="175"/>
      <c r="G12" s="175"/>
      <c r="H12" s="175"/>
      <c r="I12" s="28"/>
    </row>
    <row r="13" spans="1:9" x14ac:dyDescent="0.2">
      <c r="A13" s="1"/>
      <c r="B13" s="175"/>
      <c r="C13" s="175"/>
      <c r="D13" s="175"/>
      <c r="E13" s="175"/>
      <c r="F13" s="175"/>
      <c r="G13" s="175"/>
      <c r="H13" s="175"/>
      <c r="I13" s="28"/>
    </row>
    <row r="14" spans="1:9" x14ac:dyDescent="0.2">
      <c r="A14" s="1"/>
      <c r="B14" s="175"/>
      <c r="C14" s="175"/>
      <c r="D14" s="175"/>
      <c r="E14" s="175"/>
      <c r="F14" s="175"/>
      <c r="G14" s="175"/>
      <c r="H14" s="175"/>
      <c r="I14" s="28"/>
    </row>
    <row r="15" spans="1:9" x14ac:dyDescent="0.2">
      <c r="A15" s="1"/>
      <c r="B15" s="175"/>
      <c r="C15" s="175"/>
      <c r="D15" s="175"/>
      <c r="E15" s="175"/>
      <c r="F15" s="175"/>
      <c r="G15" s="175"/>
      <c r="H15" s="175"/>
      <c r="I15" s="28"/>
    </row>
    <row r="16" spans="1:9" x14ac:dyDescent="0.2">
      <c r="A16" s="1"/>
      <c r="B16" s="175"/>
      <c r="C16" s="175"/>
      <c r="D16" s="175"/>
      <c r="E16" s="175"/>
      <c r="F16" s="175"/>
      <c r="G16" s="175"/>
      <c r="H16" s="175"/>
      <c r="I16" s="28"/>
    </row>
    <row r="17" spans="1:9" x14ac:dyDescent="0.2">
      <c r="A17" s="1"/>
      <c r="B17" s="175"/>
      <c r="C17" s="175"/>
      <c r="D17" s="175"/>
      <c r="E17" s="175"/>
      <c r="F17" s="175"/>
      <c r="G17" s="175"/>
      <c r="H17" s="21"/>
      <c r="I17" s="31"/>
    </row>
    <row r="18" spans="1:9" x14ac:dyDescent="0.2">
      <c r="A18" s="1"/>
      <c r="B18" s="175"/>
      <c r="C18" s="175"/>
      <c r="D18" s="175"/>
      <c r="E18" s="175"/>
      <c r="F18" s="175"/>
      <c r="G18" s="175"/>
      <c r="H18" s="174"/>
      <c r="I18" s="28"/>
    </row>
    <row r="19" spans="1:9" x14ac:dyDescent="0.2">
      <c r="A19" s="1"/>
      <c r="B19" s="175"/>
      <c r="C19" s="175"/>
      <c r="D19" s="175"/>
      <c r="E19" s="175"/>
      <c r="F19" s="175"/>
      <c r="G19" s="175"/>
      <c r="H19" s="37"/>
      <c r="I19" s="28"/>
    </row>
    <row r="20" spans="1:9" x14ac:dyDescent="0.2">
      <c r="A20" s="1"/>
      <c r="B20" s="35"/>
      <c r="C20" s="3"/>
      <c r="D20" s="24"/>
      <c r="E20" s="232"/>
      <c r="F20" s="232"/>
      <c r="G20" s="232"/>
      <c r="H20" s="37"/>
      <c r="I20" s="28"/>
    </row>
    <row r="21" spans="1:9" x14ac:dyDescent="0.2">
      <c r="A21" s="1"/>
      <c r="B21" s="21"/>
      <c r="C21" s="57"/>
      <c r="D21" s="24"/>
      <c r="E21" s="232"/>
      <c r="F21" s="232"/>
      <c r="G21" s="232"/>
      <c r="H21" s="21"/>
      <c r="I21" s="28"/>
    </row>
    <row r="22" spans="1:9" x14ac:dyDescent="0.2">
      <c r="A22" s="1"/>
      <c r="B22" s="83"/>
      <c r="C22" s="83"/>
      <c r="D22" s="83"/>
      <c r="E22" s="83"/>
      <c r="F22" s="83"/>
      <c r="G22" s="83"/>
      <c r="H22" s="21"/>
      <c r="I22" s="28"/>
    </row>
    <row r="23" spans="1:9" x14ac:dyDescent="0.2">
      <c r="A23" s="1"/>
      <c r="B23" s="83"/>
      <c r="C23" s="83"/>
      <c r="D23" s="83"/>
      <c r="E23" s="83"/>
      <c r="F23" s="83"/>
      <c r="G23" s="83"/>
      <c r="H23" s="21"/>
      <c r="I23" s="28"/>
    </row>
    <row r="24" spans="1:9" x14ac:dyDescent="0.2">
      <c r="A24" s="1"/>
      <c r="B24" s="83"/>
      <c r="C24" s="83"/>
      <c r="D24" s="83"/>
      <c r="E24" s="83"/>
      <c r="F24" s="83"/>
      <c r="G24" s="83"/>
      <c r="H24" s="175"/>
      <c r="I24" s="28"/>
    </row>
    <row r="25" spans="1:9" x14ac:dyDescent="0.2">
      <c r="A25" s="1"/>
      <c r="B25" s="83"/>
      <c r="C25" s="83"/>
      <c r="D25" s="83"/>
      <c r="E25" s="83"/>
      <c r="F25" s="83"/>
      <c r="G25" s="83"/>
      <c r="H25" s="175"/>
      <c r="I25" s="28"/>
    </row>
    <row r="26" spans="1:9" x14ac:dyDescent="0.2">
      <c r="A26" s="1"/>
      <c r="B26" s="83"/>
      <c r="C26" s="83"/>
      <c r="D26" s="83"/>
      <c r="E26" s="83"/>
      <c r="F26" s="83"/>
      <c r="G26" s="83"/>
      <c r="H26" s="175"/>
      <c r="I26" s="28"/>
    </row>
    <row r="27" spans="1:9" x14ac:dyDescent="0.2">
      <c r="A27" s="1"/>
      <c r="B27" s="83"/>
      <c r="C27" s="83"/>
      <c r="D27" s="83"/>
      <c r="E27" s="83"/>
      <c r="F27" s="83"/>
      <c r="G27" s="83"/>
      <c r="H27" s="175"/>
      <c r="I27" s="28"/>
    </row>
    <row r="28" spans="1:9" x14ac:dyDescent="0.2">
      <c r="A28" s="1"/>
      <c r="B28" s="83"/>
      <c r="C28" s="83"/>
      <c r="D28" s="83"/>
      <c r="E28" s="83"/>
      <c r="F28" s="83"/>
      <c r="G28" s="83"/>
      <c r="H28" s="175"/>
      <c r="I28" s="28"/>
    </row>
    <row r="29" spans="1:9" x14ac:dyDescent="0.2">
      <c r="A29" s="1"/>
      <c r="B29" s="175"/>
      <c r="C29" s="175"/>
      <c r="D29" s="175"/>
      <c r="E29" s="175"/>
      <c r="F29" s="175"/>
      <c r="G29" s="175"/>
      <c r="H29" s="175"/>
      <c r="I29" s="28"/>
    </row>
    <row r="30" spans="1:9" x14ac:dyDescent="0.2">
      <c r="A30" s="1"/>
      <c r="B30" s="175"/>
      <c r="C30" s="175"/>
      <c r="D30" s="175"/>
      <c r="E30" s="175"/>
      <c r="F30" s="175"/>
      <c r="G30" s="175"/>
      <c r="H30" s="175"/>
      <c r="I30" s="28"/>
    </row>
    <row r="31" spans="1:9" x14ac:dyDescent="0.2">
      <c r="A31" s="1"/>
      <c r="B31" s="175"/>
      <c r="C31" s="175"/>
      <c r="D31" s="175"/>
      <c r="E31" s="175"/>
      <c r="F31" s="175"/>
      <c r="G31" s="175"/>
      <c r="H31" s="175"/>
      <c r="I31" s="28"/>
    </row>
    <row r="32" spans="1:9" x14ac:dyDescent="0.2">
      <c r="A32" s="1"/>
      <c r="B32" s="175"/>
      <c r="C32" s="175"/>
      <c r="D32" s="175"/>
      <c r="E32" s="175"/>
      <c r="F32" s="175"/>
      <c r="G32" s="175"/>
      <c r="H32" s="11"/>
      <c r="I32" s="28"/>
    </row>
    <row r="33" spans="1:9" x14ac:dyDescent="0.2">
      <c r="A33" s="1"/>
      <c r="B33" s="11"/>
      <c r="C33" s="11"/>
      <c r="D33" s="11"/>
      <c r="E33" s="11"/>
      <c r="F33" s="11"/>
      <c r="G33" s="11"/>
      <c r="H33" s="11"/>
      <c r="I33" s="28"/>
    </row>
    <row r="34" spans="1:9" x14ac:dyDescent="0.2">
      <c r="A34" s="1"/>
      <c r="B34" s="175"/>
      <c r="C34" s="175"/>
      <c r="D34" s="24"/>
      <c r="E34" s="35"/>
      <c r="F34" s="21"/>
      <c r="G34" s="21"/>
      <c r="H34" s="21"/>
      <c r="I34" s="28"/>
    </row>
    <row r="35" spans="1:9" x14ac:dyDescent="0.2">
      <c r="A35" s="1"/>
      <c r="B35" s="18"/>
      <c r="C35" s="18"/>
      <c r="D35" s="18"/>
      <c r="E35" s="23"/>
      <c r="F35" s="18"/>
      <c r="G35" s="18"/>
      <c r="H35" s="18"/>
      <c r="I35" s="28"/>
    </row>
    <row r="36" spans="1:9" x14ac:dyDescent="0.2">
      <c r="A36" s="1"/>
      <c r="B36" s="18"/>
      <c r="C36" s="18"/>
      <c r="D36" s="18"/>
      <c r="E36" s="23"/>
      <c r="F36" s="18"/>
      <c r="G36" s="18"/>
      <c r="H36" s="18"/>
      <c r="I36" s="19"/>
    </row>
    <row r="37" spans="1:9" x14ac:dyDescent="0.2">
      <c r="A37" s="1"/>
      <c r="B37" s="18"/>
      <c r="C37" s="175"/>
      <c r="D37" s="175"/>
      <c r="E37" s="175"/>
      <c r="F37" s="175"/>
      <c r="G37" s="175"/>
      <c r="H37" s="175"/>
      <c r="I37" s="19"/>
    </row>
    <row r="38" spans="1:9" x14ac:dyDescent="0.2">
      <c r="A38" s="1"/>
      <c r="B38" s="18"/>
      <c r="C38" s="1"/>
      <c r="D38" s="1"/>
      <c r="E38" s="1"/>
      <c r="F38" s="1"/>
      <c r="G38" s="1"/>
      <c r="H38" s="1"/>
      <c r="I38" s="19"/>
    </row>
    <row r="39" spans="1:9" x14ac:dyDescent="0.2">
      <c r="A39" s="1"/>
      <c r="B39" s="18"/>
      <c r="C39" s="175"/>
      <c r="D39" s="175"/>
      <c r="E39" s="175"/>
      <c r="F39" s="175"/>
      <c r="G39" s="175"/>
      <c r="H39" s="175"/>
      <c r="I39" s="19"/>
    </row>
    <row r="40" spans="1:9" x14ac:dyDescent="0.2">
      <c r="A40" s="1"/>
      <c r="B40" s="18"/>
      <c r="C40" s="175"/>
      <c r="D40" s="175"/>
      <c r="E40" s="175"/>
      <c r="F40" s="175"/>
      <c r="G40" s="175"/>
      <c r="H40" s="175"/>
      <c r="I40" s="176"/>
    </row>
    <row r="41" spans="1:9" x14ac:dyDescent="0.2">
      <c r="A41" s="1"/>
      <c r="B41" s="18"/>
      <c r="C41" s="175"/>
      <c r="D41" s="175"/>
      <c r="E41" s="175"/>
      <c r="F41" s="175"/>
      <c r="G41" s="175"/>
      <c r="H41" s="175"/>
      <c r="I41" s="176"/>
    </row>
    <row r="42" spans="1:9" x14ac:dyDescent="0.2">
      <c r="A42" s="1"/>
      <c r="B42" s="18"/>
      <c r="C42" s="175"/>
      <c r="D42" s="175"/>
      <c r="E42" s="175"/>
      <c r="F42" s="175"/>
      <c r="G42" s="175"/>
      <c r="H42" s="175"/>
      <c r="I42" s="176"/>
    </row>
    <row r="43" spans="1:9" x14ac:dyDescent="0.2">
      <c r="A43" s="1"/>
      <c r="B43" s="175"/>
      <c r="C43" s="175"/>
      <c r="D43" s="175"/>
      <c r="E43" s="175"/>
      <c r="F43" s="175"/>
      <c r="G43" s="175"/>
      <c r="H43" s="175"/>
      <c r="I43" s="176"/>
    </row>
    <row r="44" spans="1:9" x14ac:dyDescent="0.2">
      <c r="A44" s="1"/>
      <c r="B44" s="175"/>
      <c r="C44" s="175"/>
      <c r="D44" s="175"/>
      <c r="E44" s="175"/>
      <c r="F44" s="175"/>
      <c r="G44" s="175"/>
      <c r="H44" s="175"/>
      <c r="I44" s="176"/>
    </row>
    <row r="45" spans="1:9" x14ac:dyDescent="0.2">
      <c r="A45" s="1"/>
      <c r="B45" s="175"/>
      <c r="C45" s="175"/>
      <c r="D45" s="175"/>
      <c r="E45" s="175"/>
      <c r="F45" s="175"/>
      <c r="G45" s="175"/>
      <c r="H45" s="175"/>
      <c r="I45" s="176"/>
    </row>
    <row r="46" spans="1:9" x14ac:dyDescent="0.2">
      <c r="A46" s="1"/>
      <c r="B46" s="175"/>
      <c r="C46" s="175"/>
      <c r="D46" s="175"/>
      <c r="E46" s="175"/>
      <c r="F46" s="175"/>
      <c r="G46" s="175"/>
      <c r="H46" s="175"/>
      <c r="I46" s="176"/>
    </row>
    <row r="47" spans="1:9" x14ac:dyDescent="0.2">
      <c r="A47" s="1"/>
      <c r="B47" s="175"/>
      <c r="C47" s="175"/>
      <c r="D47" s="175"/>
      <c r="E47" s="175"/>
      <c r="F47" s="175"/>
      <c r="G47" s="175"/>
      <c r="H47" s="175"/>
      <c r="I47" s="176"/>
    </row>
    <row r="48" spans="1:9" x14ac:dyDescent="0.2">
      <c r="A48" s="1"/>
      <c r="B48" s="175"/>
      <c r="C48" s="175"/>
      <c r="D48" s="175"/>
      <c r="E48" s="175"/>
      <c r="F48" s="175"/>
      <c r="G48" s="175"/>
      <c r="H48" s="175"/>
      <c r="I48" s="176"/>
    </row>
    <row r="49" spans="1:9" x14ac:dyDescent="0.2">
      <c r="A49" s="1"/>
      <c r="B49" s="175"/>
      <c r="C49" s="175"/>
      <c r="D49" s="175"/>
      <c r="E49" s="175"/>
      <c r="F49" s="175"/>
      <c r="G49" s="175"/>
      <c r="H49" s="175"/>
      <c r="I49" s="176"/>
    </row>
    <row r="50" spans="1:9" x14ac:dyDescent="0.2">
      <c r="A50" s="1"/>
      <c r="B50" s="175"/>
      <c r="C50" s="175"/>
      <c r="D50" s="175"/>
      <c r="E50" s="175"/>
      <c r="F50" s="175"/>
      <c r="G50" s="175"/>
      <c r="H50" s="175"/>
      <c r="I50" s="176"/>
    </row>
    <row r="51" spans="1:9" x14ac:dyDescent="0.2">
      <c r="A51" s="1"/>
      <c r="B51" s="175"/>
      <c r="C51" s="175"/>
      <c r="D51" s="175"/>
      <c r="E51" s="175"/>
      <c r="F51" s="175"/>
      <c r="G51" s="175"/>
      <c r="H51" s="175"/>
      <c r="I51" s="176"/>
    </row>
    <row r="52" spans="1:9" x14ac:dyDescent="0.2">
      <c r="A52" s="1"/>
      <c r="B52" s="175"/>
      <c r="C52" s="175"/>
      <c r="D52" s="175"/>
      <c r="E52" s="175"/>
      <c r="F52" s="175"/>
      <c r="G52" s="175"/>
      <c r="H52" s="175"/>
      <c r="I52" s="176"/>
    </row>
    <row r="53" spans="1:9" x14ac:dyDescent="0.2">
      <c r="A53" s="1"/>
      <c r="B53" s="175"/>
      <c r="C53" s="175"/>
      <c r="D53" s="175"/>
      <c r="E53" s="175"/>
      <c r="F53" s="175"/>
      <c r="G53" s="175"/>
      <c r="H53" s="175"/>
      <c r="I53" s="176"/>
    </row>
    <row r="54" spans="1:9" x14ac:dyDescent="0.2">
      <c r="A54" s="1"/>
      <c r="B54" s="175"/>
      <c r="C54" s="175"/>
      <c r="D54" s="175"/>
      <c r="E54" s="175"/>
      <c r="F54" s="175"/>
      <c r="G54" s="175"/>
      <c r="H54" s="175"/>
      <c r="I54" s="176"/>
    </row>
    <row r="55" spans="1:9" x14ac:dyDescent="0.2">
      <c r="A55" s="1"/>
      <c r="B55" s="175"/>
      <c r="C55" s="175"/>
      <c r="D55" s="175"/>
      <c r="E55" s="175"/>
      <c r="F55" s="175"/>
      <c r="G55" s="175"/>
      <c r="H55" s="175"/>
      <c r="I55" s="176"/>
    </row>
    <row r="56" spans="1:9" x14ac:dyDescent="0.2">
      <c r="A56" s="1"/>
      <c r="B56" s="175"/>
      <c r="C56" s="175"/>
      <c r="D56" s="175"/>
      <c r="E56" s="175"/>
      <c r="F56" s="175"/>
      <c r="G56" s="175"/>
      <c r="H56" s="175"/>
      <c r="I56" s="176"/>
    </row>
    <row r="57" spans="1:9" x14ac:dyDescent="0.2">
      <c r="A57" s="1"/>
      <c r="B57" s="175"/>
      <c r="C57" s="175"/>
      <c r="D57" s="175"/>
      <c r="E57" s="175"/>
      <c r="F57" s="175"/>
      <c r="G57" s="175"/>
      <c r="H57" s="175"/>
      <c r="I57" s="176"/>
    </row>
    <row r="58" spans="1:9" x14ac:dyDescent="0.2">
      <c r="A58" s="1"/>
      <c r="B58" s="175"/>
      <c r="C58" s="175"/>
      <c r="D58" s="175"/>
      <c r="E58" s="175"/>
      <c r="F58" s="175"/>
      <c r="G58" s="175"/>
      <c r="H58" s="175"/>
      <c r="I58" s="176"/>
    </row>
    <row r="59" spans="1:9" x14ac:dyDescent="0.2">
      <c r="A59" s="1"/>
      <c r="B59" s="175"/>
      <c r="C59" s="175"/>
      <c r="D59" s="175"/>
      <c r="E59" s="175"/>
      <c r="F59" s="175"/>
      <c r="G59" s="175"/>
      <c r="H59" s="175"/>
      <c r="I59" s="176"/>
    </row>
    <row r="60" spans="1:9" x14ac:dyDescent="0.2">
      <c r="A60" s="1"/>
      <c r="B60" s="175"/>
      <c r="C60" s="175"/>
      <c r="D60" s="175"/>
      <c r="E60" s="175"/>
      <c r="F60" s="175"/>
      <c r="G60" s="175"/>
      <c r="H60" s="175"/>
      <c r="I60" s="176"/>
    </row>
    <row r="61" spans="1:9" x14ac:dyDescent="0.2">
      <c r="A61" s="1"/>
      <c r="B61" s="175"/>
      <c r="C61" s="175"/>
      <c r="D61" s="175"/>
      <c r="E61" s="175"/>
      <c r="F61" s="175"/>
      <c r="G61" s="175"/>
      <c r="H61" s="175"/>
      <c r="I61" s="176"/>
    </row>
    <row r="62" spans="1:9" x14ac:dyDescent="0.2">
      <c r="A62" s="1"/>
      <c r="B62" s="175"/>
      <c r="C62" s="175"/>
      <c r="D62" s="175"/>
      <c r="E62" s="175"/>
      <c r="F62" s="175"/>
      <c r="G62" s="175"/>
      <c r="H62" s="175"/>
      <c r="I62" s="176"/>
    </row>
    <row r="63" spans="1:9" x14ac:dyDescent="0.2">
      <c r="A63" s="1"/>
      <c r="B63" s="175"/>
      <c r="C63" s="175"/>
      <c r="D63" s="175"/>
      <c r="E63" s="175"/>
      <c r="F63" s="175"/>
      <c r="G63" s="175"/>
      <c r="H63" s="175"/>
      <c r="I63" s="176"/>
    </row>
    <row r="64" spans="1:9" x14ac:dyDescent="0.2">
      <c r="A64" s="1"/>
      <c r="B64" s="175"/>
      <c r="C64" s="175"/>
      <c r="D64" s="175"/>
      <c r="E64" s="175"/>
      <c r="F64" s="175"/>
      <c r="G64" s="175"/>
      <c r="H64" s="175"/>
      <c r="I64" s="176"/>
    </row>
    <row r="65" spans="1:9" x14ac:dyDescent="0.2">
      <c r="A65" s="1"/>
      <c r="B65" s="175"/>
      <c r="C65" s="175"/>
      <c r="D65" s="175"/>
      <c r="E65" s="175"/>
      <c r="F65" s="175"/>
      <c r="G65" s="175"/>
      <c r="H65" s="175"/>
      <c r="I65" s="176"/>
    </row>
    <row r="66" spans="1:9" x14ac:dyDescent="0.2">
      <c r="A66" s="1"/>
      <c r="B66" s="175"/>
      <c r="C66" s="175"/>
      <c r="D66" s="175"/>
      <c r="E66" s="175"/>
      <c r="F66" s="175"/>
      <c r="G66" s="175"/>
      <c r="H66" s="175"/>
      <c r="I66" s="176"/>
    </row>
    <row r="67" spans="1:9" x14ac:dyDescent="0.2">
      <c r="A67" s="1"/>
      <c r="B67" s="175"/>
      <c r="C67" s="175"/>
      <c r="D67" s="175"/>
      <c r="E67" s="175"/>
      <c r="F67" s="175"/>
      <c r="G67" s="175"/>
      <c r="H67" s="175"/>
      <c r="I67" s="176"/>
    </row>
    <row r="68" spans="1:9" x14ac:dyDescent="0.2">
      <c r="A68" s="1"/>
      <c r="B68" s="175"/>
      <c r="C68" s="175"/>
      <c r="D68" s="175"/>
      <c r="E68" s="175"/>
      <c r="F68" s="175"/>
      <c r="G68" s="175"/>
      <c r="H68" s="175"/>
      <c r="I68" s="176"/>
    </row>
    <row r="69" spans="1:9" ht="12.95" customHeight="1" thickBot="1" x14ac:dyDescent="0.25">
      <c r="A69" s="68"/>
      <c r="B69" s="59"/>
      <c r="C69" s="69"/>
      <c r="D69" s="67"/>
      <c r="E69" s="60"/>
      <c r="F69" s="67"/>
      <c r="G69" s="67"/>
      <c r="H69" s="59"/>
      <c r="I69" s="61"/>
    </row>
  </sheetData>
  <sheetProtection selectLockedCells="1"/>
  <mergeCells count="3">
    <mergeCell ref="A10:I10"/>
    <mergeCell ref="E20:G20"/>
    <mergeCell ref="E21:G21"/>
  </mergeCells>
  <printOptions horizontalCentered="1"/>
  <pageMargins left="0.5" right="0.5" top="0.5" bottom="0.75" header="0.5" footer="0.5"/>
  <pageSetup scale="80" firstPageNumber="0" fitToHeight="3" orientation="portrait" r:id="rId1"/>
  <headerFooter alignWithMargins="0">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5"/>
  <sheetViews>
    <sheetView tabSelected="1" topLeftCell="A97" zoomScaleNormal="100" workbookViewId="0">
      <selection activeCell="K217" sqref="K217"/>
    </sheetView>
  </sheetViews>
  <sheetFormatPr defaultRowHeight="12.75" x14ac:dyDescent="0.2"/>
  <cols>
    <col min="1" max="1" width="14.28515625" style="199" customWidth="1"/>
    <col min="2" max="2" width="12.7109375" style="199" customWidth="1"/>
    <col min="3" max="3" width="66.7109375" bestFit="1" customWidth="1"/>
    <col min="4" max="5" width="12.7109375" style="199" customWidth="1"/>
    <col min="6" max="6" width="22.7109375" style="202" customWidth="1"/>
    <col min="7" max="7" width="21.7109375" style="202" customWidth="1"/>
    <col min="8" max="8" width="21.140625" style="202" customWidth="1"/>
    <col min="9" max="9" width="15.28515625" style="194" customWidth="1"/>
    <col min="10" max="10" width="15.28515625" style="195" customWidth="1"/>
    <col min="11" max="11" width="11.28515625" customWidth="1"/>
    <col min="12" max="12" width="10.7109375" bestFit="1" customWidth="1"/>
  </cols>
  <sheetData>
    <row r="1" spans="1:10" s="196" customFormat="1" ht="15" x14ac:dyDescent="0.2">
      <c r="A1" s="197" t="s">
        <v>69</v>
      </c>
      <c r="B1" s="197" t="s">
        <v>70</v>
      </c>
      <c r="C1" s="197" t="s">
        <v>71</v>
      </c>
      <c r="D1" s="197" t="s">
        <v>72</v>
      </c>
      <c r="E1" s="197" t="s">
        <v>73</v>
      </c>
      <c r="F1" s="201" t="s">
        <v>272</v>
      </c>
      <c r="G1" s="201" t="s">
        <v>273</v>
      </c>
      <c r="H1" s="201" t="s">
        <v>274</v>
      </c>
    </row>
    <row r="2" spans="1:10" ht="15" x14ac:dyDescent="0.25">
      <c r="A2" s="198">
        <v>88</v>
      </c>
      <c r="B2" s="198" t="s">
        <v>74</v>
      </c>
      <c r="C2" s="193" t="s">
        <v>75</v>
      </c>
      <c r="D2" s="200">
        <v>44.2</v>
      </c>
      <c r="E2" s="200">
        <v>54.4</v>
      </c>
      <c r="F2" s="202">
        <v>3</v>
      </c>
      <c r="G2" s="202">
        <v>3</v>
      </c>
      <c r="H2" s="202">
        <v>3</v>
      </c>
      <c r="I2"/>
      <c r="J2"/>
    </row>
    <row r="3" spans="1:10" ht="15" x14ac:dyDescent="0.25">
      <c r="A3" s="198">
        <v>88</v>
      </c>
      <c r="B3" s="198" t="s">
        <v>74</v>
      </c>
      <c r="C3" s="193" t="s">
        <v>76</v>
      </c>
      <c r="D3" s="200">
        <v>54.4</v>
      </c>
      <c r="E3" s="200">
        <v>76.099999999999994</v>
      </c>
      <c r="F3" s="202">
        <v>3</v>
      </c>
      <c r="G3" s="202">
        <v>3</v>
      </c>
      <c r="H3" s="202">
        <v>3</v>
      </c>
      <c r="I3"/>
      <c r="J3"/>
    </row>
    <row r="4" spans="1:10" ht="15" x14ac:dyDescent="0.25">
      <c r="A4" s="198">
        <v>88</v>
      </c>
      <c r="B4" s="198" t="s">
        <v>74</v>
      </c>
      <c r="C4" s="193" t="s">
        <v>77</v>
      </c>
      <c r="D4" s="200">
        <v>76.099999999999994</v>
      </c>
      <c r="E4" s="200">
        <v>78.5</v>
      </c>
      <c r="F4" s="202">
        <v>3</v>
      </c>
      <c r="G4" s="202">
        <v>3</v>
      </c>
      <c r="H4" s="202">
        <v>3</v>
      </c>
      <c r="I4"/>
      <c r="J4"/>
    </row>
    <row r="5" spans="1:10" ht="15" x14ac:dyDescent="0.25">
      <c r="A5" s="198">
        <v>88</v>
      </c>
      <c r="B5" s="198" t="s">
        <v>74</v>
      </c>
      <c r="C5" s="193" t="s">
        <v>78</v>
      </c>
      <c r="D5" s="200">
        <v>78.5</v>
      </c>
      <c r="E5" s="200">
        <v>91.4</v>
      </c>
      <c r="F5" s="202">
        <v>3</v>
      </c>
      <c r="G5" s="202">
        <v>3</v>
      </c>
      <c r="H5" s="202">
        <v>3</v>
      </c>
      <c r="I5"/>
      <c r="J5"/>
    </row>
    <row r="6" spans="1:10" ht="15" x14ac:dyDescent="0.25">
      <c r="A6" s="198">
        <v>88</v>
      </c>
      <c r="B6" s="198" t="s">
        <v>74</v>
      </c>
      <c r="C6" s="193" t="s">
        <v>304</v>
      </c>
      <c r="D6" s="200">
        <v>91.4</v>
      </c>
      <c r="E6" s="200">
        <v>94</v>
      </c>
      <c r="F6" s="202">
        <v>3</v>
      </c>
      <c r="G6" s="202">
        <v>3</v>
      </c>
      <c r="H6" s="202">
        <v>3</v>
      </c>
      <c r="I6"/>
      <c r="J6"/>
    </row>
    <row r="7" spans="1:10" ht="15" x14ac:dyDescent="0.25">
      <c r="A7" s="198">
        <v>88</v>
      </c>
      <c r="B7" s="198" t="s">
        <v>74</v>
      </c>
      <c r="C7" s="193" t="s">
        <v>79</v>
      </c>
      <c r="D7" s="200">
        <v>94</v>
      </c>
      <c r="E7" s="200">
        <v>109.3</v>
      </c>
      <c r="F7" s="202">
        <v>4</v>
      </c>
      <c r="G7" s="202">
        <v>4</v>
      </c>
      <c r="H7" s="202">
        <v>4</v>
      </c>
      <c r="I7"/>
      <c r="J7"/>
    </row>
    <row r="8" spans="1:10" ht="15" x14ac:dyDescent="0.25">
      <c r="A8" s="198">
        <v>88</v>
      </c>
      <c r="B8" s="198" t="s">
        <v>74</v>
      </c>
      <c r="C8" s="193" t="s">
        <v>80</v>
      </c>
      <c r="D8" s="200">
        <v>109.3</v>
      </c>
      <c r="E8" s="200">
        <v>113.8</v>
      </c>
      <c r="F8" s="202">
        <v>4</v>
      </c>
      <c r="G8" s="202">
        <v>3</v>
      </c>
      <c r="H8" s="202">
        <v>4</v>
      </c>
      <c r="I8"/>
      <c r="J8"/>
    </row>
    <row r="9" spans="1:10" ht="15" x14ac:dyDescent="0.25">
      <c r="A9" s="198">
        <v>88</v>
      </c>
      <c r="B9" s="198" t="s">
        <v>74</v>
      </c>
      <c r="C9" s="193" t="s">
        <v>81</v>
      </c>
      <c r="D9" s="200">
        <v>113.8</v>
      </c>
      <c r="E9" s="200">
        <v>114.4</v>
      </c>
      <c r="F9" s="202">
        <v>2</v>
      </c>
      <c r="G9" s="202">
        <v>2</v>
      </c>
      <c r="H9" s="202">
        <v>2</v>
      </c>
      <c r="I9"/>
      <c r="J9"/>
    </row>
    <row r="10" spans="1:10" ht="15" x14ac:dyDescent="0.25">
      <c r="A10" s="198">
        <v>88</v>
      </c>
      <c r="B10" s="198" t="s">
        <v>74</v>
      </c>
      <c r="C10" s="193" t="s">
        <v>82</v>
      </c>
      <c r="D10" s="200">
        <v>114.4</v>
      </c>
      <c r="E10" s="200">
        <v>116.8</v>
      </c>
      <c r="F10" s="202">
        <v>2</v>
      </c>
      <c r="G10" s="202">
        <v>2</v>
      </c>
      <c r="H10" s="202">
        <v>2</v>
      </c>
      <c r="I10"/>
      <c r="J10"/>
    </row>
    <row r="11" spans="1:10" ht="15" x14ac:dyDescent="0.25">
      <c r="A11" s="198">
        <v>88</v>
      </c>
      <c r="B11" s="198" t="s">
        <v>74</v>
      </c>
      <c r="C11" s="193" t="s">
        <v>83</v>
      </c>
      <c r="D11" s="200">
        <v>116.8</v>
      </c>
      <c r="E11" s="200">
        <v>119.2</v>
      </c>
      <c r="F11" s="202">
        <v>3</v>
      </c>
      <c r="G11" s="202">
        <v>2</v>
      </c>
      <c r="H11" s="202">
        <v>3</v>
      </c>
      <c r="I11"/>
      <c r="J11"/>
    </row>
    <row r="12" spans="1:10" ht="15" x14ac:dyDescent="0.25">
      <c r="A12" s="198">
        <v>88</v>
      </c>
      <c r="B12" s="198" t="s">
        <v>74</v>
      </c>
      <c r="C12" s="193" t="s">
        <v>84</v>
      </c>
      <c r="D12" s="200">
        <v>119.2</v>
      </c>
      <c r="E12" s="200">
        <v>121.4</v>
      </c>
      <c r="F12" s="202">
        <v>3</v>
      </c>
      <c r="G12" s="202">
        <v>2</v>
      </c>
      <c r="H12" s="202">
        <v>3</v>
      </c>
      <c r="I12"/>
      <c r="J12"/>
    </row>
    <row r="13" spans="1:10" ht="15" x14ac:dyDescent="0.25">
      <c r="A13" s="198">
        <v>88</v>
      </c>
      <c r="B13" s="198" t="s">
        <v>74</v>
      </c>
      <c r="C13" s="193" t="s">
        <v>85</v>
      </c>
      <c r="D13" s="200">
        <v>121.4</v>
      </c>
      <c r="E13" s="200">
        <v>123.3</v>
      </c>
      <c r="F13" s="202">
        <v>4</v>
      </c>
      <c r="G13" s="202">
        <v>3</v>
      </c>
      <c r="H13" s="202">
        <v>3</v>
      </c>
      <c r="I13"/>
      <c r="J13"/>
    </row>
    <row r="14" spans="1:10" ht="15" x14ac:dyDescent="0.25">
      <c r="A14" s="198">
        <v>88</v>
      </c>
      <c r="B14" s="198" t="s">
        <v>74</v>
      </c>
      <c r="C14" s="193" t="s">
        <v>86</v>
      </c>
      <c r="D14" s="200">
        <v>123.3</v>
      </c>
      <c r="E14" s="200">
        <v>125.2</v>
      </c>
      <c r="F14" s="202">
        <v>2</v>
      </c>
      <c r="G14" s="202">
        <v>1</v>
      </c>
      <c r="H14" s="202">
        <v>2</v>
      </c>
      <c r="I14"/>
      <c r="J14"/>
    </row>
    <row r="15" spans="1:10" ht="15" x14ac:dyDescent="0.25">
      <c r="A15" s="198">
        <v>88</v>
      </c>
      <c r="B15" s="198" t="s">
        <v>74</v>
      </c>
      <c r="C15" s="193" t="s">
        <v>87</v>
      </c>
      <c r="D15" s="200">
        <v>125.2</v>
      </c>
      <c r="E15" s="200">
        <v>127.4</v>
      </c>
      <c r="F15" s="202">
        <v>2</v>
      </c>
      <c r="G15" s="202">
        <v>1</v>
      </c>
      <c r="H15" s="202">
        <v>2</v>
      </c>
      <c r="I15"/>
      <c r="J15"/>
    </row>
    <row r="16" spans="1:10" ht="15" x14ac:dyDescent="0.25">
      <c r="A16" s="198">
        <v>88</v>
      </c>
      <c r="B16" s="198" t="s">
        <v>74</v>
      </c>
      <c r="C16" s="193" t="s">
        <v>88</v>
      </c>
      <c r="D16" s="200">
        <v>127.4</v>
      </c>
      <c r="E16" s="200">
        <v>130</v>
      </c>
      <c r="F16" s="202">
        <v>3</v>
      </c>
      <c r="G16" s="202">
        <v>2</v>
      </c>
      <c r="H16" s="202">
        <v>2</v>
      </c>
      <c r="I16"/>
      <c r="J16"/>
    </row>
    <row r="17" spans="1:10" ht="15" x14ac:dyDescent="0.25">
      <c r="A17" s="198">
        <v>88</v>
      </c>
      <c r="B17" s="198" t="s">
        <v>74</v>
      </c>
      <c r="C17" s="193" t="s">
        <v>89</v>
      </c>
      <c r="D17" s="200">
        <v>130</v>
      </c>
      <c r="E17" s="200">
        <v>131.30000000000001</v>
      </c>
      <c r="F17" s="202">
        <v>3</v>
      </c>
      <c r="G17" s="202">
        <v>2</v>
      </c>
      <c r="H17" s="202">
        <v>3</v>
      </c>
      <c r="I17"/>
      <c r="J17"/>
    </row>
    <row r="18" spans="1:10" ht="15" x14ac:dyDescent="0.25">
      <c r="A18" s="198">
        <v>88</v>
      </c>
      <c r="B18" s="198" t="s">
        <v>74</v>
      </c>
      <c r="C18" s="193" t="s">
        <v>90</v>
      </c>
      <c r="D18" s="200">
        <v>131.30000000000001</v>
      </c>
      <c r="E18" s="200">
        <v>132.80000000000001</v>
      </c>
      <c r="F18" s="202">
        <v>3</v>
      </c>
      <c r="G18" s="202">
        <v>2</v>
      </c>
      <c r="H18" s="202">
        <v>3</v>
      </c>
      <c r="I18"/>
      <c r="J18"/>
    </row>
    <row r="19" spans="1:10" ht="15" x14ac:dyDescent="0.25">
      <c r="A19" s="198">
        <v>88</v>
      </c>
      <c r="B19" s="198" t="s">
        <v>74</v>
      </c>
      <c r="C19" s="193" t="s">
        <v>91</v>
      </c>
      <c r="D19" s="200">
        <v>132.80000000000001</v>
      </c>
      <c r="E19" s="200">
        <v>134.30000000000001</v>
      </c>
      <c r="F19" s="202">
        <v>3</v>
      </c>
      <c r="G19" s="202">
        <v>2</v>
      </c>
      <c r="H19" s="202">
        <v>2</v>
      </c>
      <c r="I19"/>
      <c r="J19"/>
    </row>
    <row r="20" spans="1:10" ht="15" x14ac:dyDescent="0.25">
      <c r="A20" s="198">
        <v>88</v>
      </c>
      <c r="B20" s="198" t="s">
        <v>74</v>
      </c>
      <c r="C20" s="193" t="s">
        <v>92</v>
      </c>
      <c r="D20" s="200">
        <v>134.30000000000001</v>
      </c>
      <c r="E20" s="200">
        <v>136.4</v>
      </c>
      <c r="F20" s="202">
        <v>3</v>
      </c>
      <c r="G20" s="202">
        <v>2</v>
      </c>
      <c r="H20" s="202">
        <v>2</v>
      </c>
      <c r="I20"/>
      <c r="J20"/>
    </row>
    <row r="21" spans="1:10" ht="15" x14ac:dyDescent="0.25">
      <c r="A21" s="198">
        <v>88</v>
      </c>
      <c r="B21" s="198" t="s">
        <v>74</v>
      </c>
      <c r="C21" s="193" t="s">
        <v>93</v>
      </c>
      <c r="D21" s="200">
        <v>136.4</v>
      </c>
      <c r="E21" s="200">
        <v>137.1</v>
      </c>
      <c r="F21" s="202">
        <v>3</v>
      </c>
      <c r="G21" s="202">
        <v>2</v>
      </c>
      <c r="H21" s="202">
        <v>2</v>
      </c>
      <c r="I21"/>
      <c r="J21"/>
    </row>
    <row r="22" spans="1:10" ht="15" x14ac:dyDescent="0.25">
      <c r="A22" s="198">
        <v>88</v>
      </c>
      <c r="B22" s="198" t="s">
        <v>74</v>
      </c>
      <c r="C22" s="193" t="s">
        <v>94</v>
      </c>
      <c r="D22" s="200">
        <v>137.1</v>
      </c>
      <c r="E22" s="200">
        <v>137.80000000000001</v>
      </c>
      <c r="F22" s="202">
        <v>3</v>
      </c>
      <c r="G22" s="202">
        <v>2</v>
      </c>
      <c r="H22" s="202">
        <v>3</v>
      </c>
      <c r="I22"/>
      <c r="J22"/>
    </row>
    <row r="23" spans="1:10" ht="15" x14ac:dyDescent="0.25">
      <c r="A23" s="198">
        <v>88</v>
      </c>
      <c r="B23" s="198" t="s">
        <v>74</v>
      </c>
      <c r="C23" s="193" t="s">
        <v>95</v>
      </c>
      <c r="D23" s="200">
        <v>137.80000000000001</v>
      </c>
      <c r="E23" s="200">
        <v>138.6</v>
      </c>
      <c r="F23" s="202">
        <v>3</v>
      </c>
      <c r="G23" s="202">
        <v>2</v>
      </c>
      <c r="H23" s="202">
        <v>3</v>
      </c>
      <c r="I23"/>
      <c r="J23"/>
    </row>
    <row r="24" spans="1:10" ht="15" x14ac:dyDescent="0.25">
      <c r="A24" s="198">
        <v>88</v>
      </c>
      <c r="B24" s="198" t="s">
        <v>74</v>
      </c>
      <c r="C24" s="193" t="s">
        <v>96</v>
      </c>
      <c r="D24" s="200">
        <v>138.6</v>
      </c>
      <c r="E24" s="200">
        <v>138.9</v>
      </c>
      <c r="F24" s="202">
        <v>4</v>
      </c>
      <c r="G24" s="202">
        <v>3</v>
      </c>
      <c r="H24" s="202">
        <v>3</v>
      </c>
      <c r="I24"/>
      <c r="J24"/>
    </row>
    <row r="25" spans="1:10" ht="15" x14ac:dyDescent="0.25">
      <c r="A25" s="198">
        <v>88</v>
      </c>
      <c r="B25" s="198" t="s">
        <v>74</v>
      </c>
      <c r="C25" s="193" t="s">
        <v>97</v>
      </c>
      <c r="D25" s="200">
        <v>138.9</v>
      </c>
      <c r="E25" s="200">
        <v>140</v>
      </c>
      <c r="F25" s="202">
        <v>4</v>
      </c>
      <c r="G25" s="202">
        <v>3</v>
      </c>
      <c r="H25" s="202">
        <v>3</v>
      </c>
      <c r="I25"/>
      <c r="J25"/>
    </row>
    <row r="26" spans="1:10" ht="15" x14ac:dyDescent="0.25">
      <c r="A26" s="198">
        <v>88</v>
      </c>
      <c r="B26" s="198" t="s">
        <v>74</v>
      </c>
      <c r="C26" s="193" t="s">
        <v>98</v>
      </c>
      <c r="D26" s="200">
        <v>140</v>
      </c>
      <c r="E26" s="200">
        <v>140.4</v>
      </c>
      <c r="F26" s="202">
        <v>4</v>
      </c>
      <c r="G26" s="202">
        <v>4</v>
      </c>
      <c r="H26" s="202">
        <v>4</v>
      </c>
      <c r="I26"/>
      <c r="J26"/>
    </row>
    <row r="27" spans="1:10" ht="15" x14ac:dyDescent="0.25">
      <c r="A27" s="198">
        <v>88</v>
      </c>
      <c r="B27" s="198" t="s">
        <v>99</v>
      </c>
      <c r="C27" s="193" t="s">
        <v>100</v>
      </c>
      <c r="D27" s="200">
        <v>140.4</v>
      </c>
      <c r="E27" s="200">
        <v>140</v>
      </c>
      <c r="F27" s="202">
        <v>5</v>
      </c>
      <c r="G27" s="202">
        <v>4</v>
      </c>
      <c r="H27" s="202">
        <v>4</v>
      </c>
      <c r="I27"/>
      <c r="J27"/>
    </row>
    <row r="28" spans="1:10" ht="15" x14ac:dyDescent="0.25">
      <c r="A28" s="198">
        <v>88</v>
      </c>
      <c r="B28" s="198" t="s">
        <v>99</v>
      </c>
      <c r="C28" s="193" t="s">
        <v>101</v>
      </c>
      <c r="D28" s="200">
        <v>140</v>
      </c>
      <c r="E28" s="200">
        <v>138.9</v>
      </c>
      <c r="F28" s="202">
        <v>4</v>
      </c>
      <c r="G28" s="202">
        <v>3</v>
      </c>
      <c r="H28" s="202">
        <v>3</v>
      </c>
      <c r="I28"/>
      <c r="J28"/>
    </row>
    <row r="29" spans="1:10" ht="15" x14ac:dyDescent="0.25">
      <c r="A29" s="198">
        <v>88</v>
      </c>
      <c r="B29" s="198" t="s">
        <v>99</v>
      </c>
      <c r="C29" s="193" t="s">
        <v>102</v>
      </c>
      <c r="D29" s="200">
        <v>138.9</v>
      </c>
      <c r="E29" s="200">
        <v>138.6</v>
      </c>
      <c r="F29" s="202">
        <v>3</v>
      </c>
      <c r="G29" s="202">
        <v>2</v>
      </c>
      <c r="H29" s="202">
        <v>3</v>
      </c>
      <c r="I29"/>
      <c r="J29"/>
    </row>
    <row r="30" spans="1:10" ht="15" x14ac:dyDescent="0.25">
      <c r="A30" s="198">
        <v>88</v>
      </c>
      <c r="B30" s="198" t="s">
        <v>99</v>
      </c>
      <c r="C30" s="193" t="s">
        <v>103</v>
      </c>
      <c r="D30" s="200">
        <v>138.6</v>
      </c>
      <c r="E30" s="200">
        <v>137.80000000000001</v>
      </c>
      <c r="F30" s="202">
        <v>2</v>
      </c>
      <c r="G30" s="202">
        <v>1</v>
      </c>
      <c r="H30" s="202">
        <v>2</v>
      </c>
      <c r="I30"/>
      <c r="J30"/>
    </row>
    <row r="31" spans="1:10" ht="15" x14ac:dyDescent="0.25">
      <c r="A31" s="198">
        <v>88</v>
      </c>
      <c r="B31" s="198" t="s">
        <v>99</v>
      </c>
      <c r="C31" s="193" t="s">
        <v>104</v>
      </c>
      <c r="D31" s="200">
        <v>137.80000000000001</v>
      </c>
      <c r="E31" s="200">
        <v>137.1</v>
      </c>
      <c r="F31" s="202">
        <v>3</v>
      </c>
      <c r="G31" s="202">
        <v>2</v>
      </c>
      <c r="H31" s="202">
        <v>3</v>
      </c>
      <c r="I31"/>
      <c r="J31"/>
    </row>
    <row r="32" spans="1:10" ht="15" x14ac:dyDescent="0.25">
      <c r="A32" s="198">
        <v>88</v>
      </c>
      <c r="B32" s="198" t="s">
        <v>99</v>
      </c>
      <c r="C32" s="193" t="s">
        <v>105</v>
      </c>
      <c r="D32" s="200">
        <v>137.1</v>
      </c>
      <c r="E32" s="200">
        <v>136.4</v>
      </c>
      <c r="F32" s="202">
        <v>3</v>
      </c>
      <c r="G32" s="202">
        <v>2</v>
      </c>
      <c r="H32" s="202">
        <v>2</v>
      </c>
      <c r="I32"/>
      <c r="J32"/>
    </row>
    <row r="33" spans="1:10" ht="15" x14ac:dyDescent="0.25">
      <c r="A33" s="198">
        <v>88</v>
      </c>
      <c r="B33" s="198" t="s">
        <v>99</v>
      </c>
      <c r="C33" s="193" t="s">
        <v>106</v>
      </c>
      <c r="D33" s="200">
        <v>136.4</v>
      </c>
      <c r="E33" s="200">
        <v>134.30000000000001</v>
      </c>
      <c r="F33" s="202">
        <v>3</v>
      </c>
      <c r="G33" s="202">
        <v>2</v>
      </c>
      <c r="H33" s="202">
        <v>2</v>
      </c>
      <c r="I33"/>
      <c r="J33"/>
    </row>
    <row r="34" spans="1:10" ht="15" x14ac:dyDescent="0.25">
      <c r="A34" s="198">
        <v>88</v>
      </c>
      <c r="B34" s="198" t="s">
        <v>99</v>
      </c>
      <c r="C34" s="193" t="s">
        <v>107</v>
      </c>
      <c r="D34" s="200">
        <v>134.30000000000001</v>
      </c>
      <c r="E34" s="200">
        <v>132.80000000000001</v>
      </c>
      <c r="F34" s="202">
        <v>3</v>
      </c>
      <c r="G34" s="202">
        <v>2</v>
      </c>
      <c r="H34" s="202">
        <v>2</v>
      </c>
      <c r="I34"/>
      <c r="J34"/>
    </row>
    <row r="35" spans="1:10" ht="15" x14ac:dyDescent="0.25">
      <c r="A35" s="198">
        <v>88</v>
      </c>
      <c r="B35" s="198" t="s">
        <v>99</v>
      </c>
      <c r="C35" s="193" t="s">
        <v>108</v>
      </c>
      <c r="D35" s="200">
        <v>132.80000000000001</v>
      </c>
      <c r="E35" s="200">
        <v>131.30000000000001</v>
      </c>
      <c r="F35" s="202">
        <v>2</v>
      </c>
      <c r="G35" s="202">
        <v>1</v>
      </c>
      <c r="H35" s="202">
        <v>2</v>
      </c>
      <c r="I35"/>
      <c r="J35"/>
    </row>
    <row r="36" spans="1:10" ht="15" x14ac:dyDescent="0.25">
      <c r="A36" s="198">
        <v>88</v>
      </c>
      <c r="B36" s="198" t="s">
        <v>99</v>
      </c>
      <c r="C36" s="193" t="s">
        <v>109</v>
      </c>
      <c r="D36" s="200">
        <v>131.30000000000001</v>
      </c>
      <c r="E36" s="200">
        <v>130</v>
      </c>
      <c r="F36" s="202">
        <v>3</v>
      </c>
      <c r="G36" s="202">
        <v>2</v>
      </c>
      <c r="H36" s="202">
        <v>2</v>
      </c>
      <c r="I36"/>
      <c r="J36"/>
    </row>
    <row r="37" spans="1:10" ht="15" x14ac:dyDescent="0.25">
      <c r="A37" s="198">
        <v>88</v>
      </c>
      <c r="B37" s="198" t="s">
        <v>99</v>
      </c>
      <c r="C37" s="193" t="s">
        <v>110</v>
      </c>
      <c r="D37" s="200">
        <v>130</v>
      </c>
      <c r="E37" s="200">
        <v>127.4</v>
      </c>
      <c r="F37" s="202">
        <v>3</v>
      </c>
      <c r="G37" s="202">
        <v>1</v>
      </c>
      <c r="H37" s="202">
        <v>2</v>
      </c>
      <c r="I37"/>
      <c r="J37"/>
    </row>
    <row r="38" spans="1:10" ht="15" x14ac:dyDescent="0.25">
      <c r="A38" s="198">
        <v>88</v>
      </c>
      <c r="B38" s="198" t="s">
        <v>99</v>
      </c>
      <c r="C38" s="193" t="s">
        <v>111</v>
      </c>
      <c r="D38" s="200">
        <v>127.4</v>
      </c>
      <c r="E38" s="200">
        <v>125.2</v>
      </c>
      <c r="F38" s="202">
        <v>2</v>
      </c>
      <c r="G38" s="202">
        <v>1</v>
      </c>
      <c r="H38" s="202">
        <v>2</v>
      </c>
      <c r="I38"/>
      <c r="J38"/>
    </row>
    <row r="39" spans="1:10" ht="15" x14ac:dyDescent="0.25">
      <c r="A39" s="198">
        <v>88</v>
      </c>
      <c r="B39" s="198" t="s">
        <v>99</v>
      </c>
      <c r="C39" s="193" t="s">
        <v>112</v>
      </c>
      <c r="D39" s="200">
        <v>125.2</v>
      </c>
      <c r="E39" s="200">
        <v>123.3</v>
      </c>
      <c r="F39" s="202">
        <v>2</v>
      </c>
      <c r="G39" s="202">
        <v>1</v>
      </c>
      <c r="H39" s="202">
        <v>2</v>
      </c>
      <c r="I39"/>
      <c r="J39"/>
    </row>
    <row r="40" spans="1:10" ht="15" x14ac:dyDescent="0.25">
      <c r="A40" s="198">
        <v>88</v>
      </c>
      <c r="B40" s="198" t="s">
        <v>99</v>
      </c>
      <c r="C40" s="193" t="s">
        <v>113</v>
      </c>
      <c r="D40" s="200">
        <v>123.3</v>
      </c>
      <c r="E40" s="200">
        <v>121.4</v>
      </c>
      <c r="F40" s="202">
        <v>3</v>
      </c>
      <c r="G40" s="202">
        <v>2</v>
      </c>
      <c r="H40" s="202">
        <v>3</v>
      </c>
      <c r="I40"/>
      <c r="J40"/>
    </row>
    <row r="41" spans="1:10" ht="15" x14ac:dyDescent="0.25">
      <c r="A41" s="198">
        <v>88</v>
      </c>
      <c r="B41" s="198" t="s">
        <v>99</v>
      </c>
      <c r="C41" s="193" t="s">
        <v>114</v>
      </c>
      <c r="D41" s="200">
        <v>121.4</v>
      </c>
      <c r="E41" s="200">
        <v>119.2</v>
      </c>
      <c r="F41" s="202">
        <v>3</v>
      </c>
      <c r="G41" s="202">
        <v>2</v>
      </c>
      <c r="H41" s="202">
        <v>3</v>
      </c>
      <c r="I41"/>
      <c r="J41"/>
    </row>
    <row r="42" spans="1:10" ht="15" x14ac:dyDescent="0.25">
      <c r="A42" s="198">
        <v>88</v>
      </c>
      <c r="B42" s="198" t="s">
        <v>99</v>
      </c>
      <c r="C42" s="193" t="s">
        <v>115</v>
      </c>
      <c r="D42" s="200">
        <v>119.2</v>
      </c>
      <c r="E42" s="200">
        <v>116.8</v>
      </c>
      <c r="F42" s="202">
        <v>3</v>
      </c>
      <c r="G42" s="202">
        <v>2</v>
      </c>
      <c r="H42" s="202">
        <v>3</v>
      </c>
      <c r="I42"/>
      <c r="J42"/>
    </row>
    <row r="43" spans="1:10" ht="15" x14ac:dyDescent="0.25">
      <c r="A43" s="198">
        <v>88</v>
      </c>
      <c r="B43" s="198" t="s">
        <v>99</v>
      </c>
      <c r="C43" s="193" t="s">
        <v>116</v>
      </c>
      <c r="D43" s="200">
        <v>116.8</v>
      </c>
      <c r="E43" s="200">
        <v>114.4</v>
      </c>
      <c r="F43" s="202">
        <v>3</v>
      </c>
      <c r="G43" s="202">
        <v>2</v>
      </c>
      <c r="H43" s="202">
        <v>2</v>
      </c>
      <c r="I43"/>
      <c r="J43"/>
    </row>
    <row r="44" spans="1:10" ht="15" x14ac:dyDescent="0.25">
      <c r="A44" s="198">
        <v>88</v>
      </c>
      <c r="B44" s="198" t="s">
        <v>99</v>
      </c>
      <c r="C44" s="193" t="s">
        <v>117</v>
      </c>
      <c r="D44" s="200">
        <v>114.4</v>
      </c>
      <c r="E44" s="200">
        <v>113.8</v>
      </c>
      <c r="F44" s="202">
        <v>2</v>
      </c>
      <c r="G44" s="202">
        <v>2</v>
      </c>
      <c r="H44" s="202">
        <v>2</v>
      </c>
      <c r="I44"/>
      <c r="J44"/>
    </row>
    <row r="45" spans="1:10" ht="15" x14ac:dyDescent="0.25">
      <c r="A45" s="198">
        <v>88</v>
      </c>
      <c r="B45" s="198" t="s">
        <v>99</v>
      </c>
      <c r="C45" s="193" t="s">
        <v>118</v>
      </c>
      <c r="D45" s="200">
        <v>113.8</v>
      </c>
      <c r="E45" s="200">
        <v>109.3</v>
      </c>
      <c r="F45" s="202">
        <v>4</v>
      </c>
      <c r="G45" s="202">
        <v>3</v>
      </c>
      <c r="H45" s="202">
        <v>4</v>
      </c>
      <c r="I45"/>
      <c r="J45"/>
    </row>
    <row r="46" spans="1:10" ht="15" x14ac:dyDescent="0.25">
      <c r="A46" s="198">
        <v>88</v>
      </c>
      <c r="B46" s="198" t="s">
        <v>99</v>
      </c>
      <c r="C46" s="193" t="s">
        <v>119</v>
      </c>
      <c r="D46" s="200">
        <v>109.3</v>
      </c>
      <c r="E46" s="200">
        <v>94</v>
      </c>
      <c r="F46" s="202">
        <v>4</v>
      </c>
      <c r="G46" s="202">
        <v>4</v>
      </c>
      <c r="H46" s="202">
        <v>4</v>
      </c>
      <c r="I46"/>
      <c r="J46"/>
    </row>
    <row r="47" spans="1:10" ht="15" x14ac:dyDescent="0.25">
      <c r="A47" s="198">
        <v>88</v>
      </c>
      <c r="B47" s="198" t="s">
        <v>99</v>
      </c>
      <c r="C47" s="193" t="s">
        <v>305</v>
      </c>
      <c r="D47" s="200">
        <v>94</v>
      </c>
      <c r="E47" s="200">
        <v>91.4</v>
      </c>
      <c r="F47" s="202">
        <v>3</v>
      </c>
      <c r="G47" s="202">
        <v>3</v>
      </c>
      <c r="H47" s="202">
        <v>3</v>
      </c>
      <c r="I47"/>
      <c r="J47"/>
    </row>
    <row r="48" spans="1:10" ht="15" x14ac:dyDescent="0.25">
      <c r="A48" s="198">
        <v>88</v>
      </c>
      <c r="B48" s="198" t="s">
        <v>99</v>
      </c>
      <c r="C48" s="193" t="s">
        <v>120</v>
      </c>
      <c r="D48" s="200">
        <v>91.4</v>
      </c>
      <c r="E48" s="200">
        <v>78.5</v>
      </c>
      <c r="F48" s="202">
        <v>3</v>
      </c>
      <c r="G48" s="202">
        <v>3</v>
      </c>
      <c r="H48" s="202">
        <v>3</v>
      </c>
      <c r="I48"/>
      <c r="J48"/>
    </row>
    <row r="49" spans="1:10" ht="15" x14ac:dyDescent="0.25">
      <c r="A49" s="198">
        <v>88</v>
      </c>
      <c r="B49" s="198" t="s">
        <v>99</v>
      </c>
      <c r="C49" s="193" t="s">
        <v>121</v>
      </c>
      <c r="D49" s="200">
        <v>78.5</v>
      </c>
      <c r="E49" s="200">
        <v>76.099999999999994</v>
      </c>
      <c r="F49" s="202">
        <v>3</v>
      </c>
      <c r="G49" s="202">
        <v>3</v>
      </c>
      <c r="H49" s="202">
        <v>3</v>
      </c>
      <c r="I49"/>
      <c r="J49"/>
    </row>
    <row r="50" spans="1:10" ht="15" x14ac:dyDescent="0.25">
      <c r="A50" s="198">
        <v>88</v>
      </c>
      <c r="B50" s="198" t="s">
        <v>99</v>
      </c>
      <c r="C50" s="193" t="s">
        <v>122</v>
      </c>
      <c r="D50" s="200">
        <v>76.099999999999994</v>
      </c>
      <c r="E50" s="200">
        <v>54.4</v>
      </c>
      <c r="F50" s="202">
        <v>3</v>
      </c>
      <c r="G50" s="202">
        <v>3</v>
      </c>
      <c r="H50" s="202">
        <v>3</v>
      </c>
      <c r="I50"/>
      <c r="J50"/>
    </row>
    <row r="51" spans="1:10" ht="15" x14ac:dyDescent="0.25">
      <c r="A51" s="198">
        <v>88</v>
      </c>
      <c r="B51" s="198" t="s">
        <v>99</v>
      </c>
      <c r="C51" s="193" t="s">
        <v>123</v>
      </c>
      <c r="D51" s="200">
        <v>54.4</v>
      </c>
      <c r="E51" s="200">
        <v>44.2</v>
      </c>
      <c r="F51" s="202">
        <v>3</v>
      </c>
      <c r="G51" s="202">
        <v>3</v>
      </c>
      <c r="H51" s="202">
        <v>3</v>
      </c>
      <c r="I51"/>
      <c r="J51"/>
    </row>
    <row r="52" spans="1:10" ht="15" x14ac:dyDescent="0.25">
      <c r="A52" s="198">
        <v>90</v>
      </c>
      <c r="B52" s="198" t="s">
        <v>74</v>
      </c>
      <c r="C52" s="193" t="s">
        <v>124</v>
      </c>
      <c r="D52" s="200">
        <v>2.7</v>
      </c>
      <c r="E52" s="200">
        <v>8.9</v>
      </c>
      <c r="F52" s="202">
        <v>2</v>
      </c>
      <c r="G52" s="202">
        <v>2</v>
      </c>
      <c r="H52" s="202">
        <v>2</v>
      </c>
      <c r="I52"/>
      <c r="J52"/>
    </row>
    <row r="53" spans="1:10" ht="15" x14ac:dyDescent="0.25">
      <c r="A53" s="198">
        <v>90</v>
      </c>
      <c r="B53" s="198" t="s">
        <v>74</v>
      </c>
      <c r="C53" s="193" t="s">
        <v>125</v>
      </c>
      <c r="D53" s="200">
        <v>8.9</v>
      </c>
      <c r="E53" s="200">
        <v>12.3</v>
      </c>
      <c r="F53" s="202">
        <v>2</v>
      </c>
      <c r="G53" s="202">
        <v>2</v>
      </c>
      <c r="H53" s="202">
        <v>2</v>
      </c>
      <c r="I53"/>
      <c r="J53"/>
    </row>
    <row r="54" spans="1:10" ht="15" x14ac:dyDescent="0.25">
      <c r="A54" s="198">
        <v>90</v>
      </c>
      <c r="B54" s="198" t="s">
        <v>74</v>
      </c>
      <c r="C54" s="193" t="s">
        <v>126</v>
      </c>
      <c r="D54" s="200">
        <v>12.3</v>
      </c>
      <c r="E54" s="200">
        <v>15.2</v>
      </c>
      <c r="F54" s="202">
        <v>2</v>
      </c>
      <c r="G54" s="202">
        <v>2</v>
      </c>
      <c r="H54" s="202">
        <v>2</v>
      </c>
      <c r="I54"/>
      <c r="J54"/>
    </row>
    <row r="55" spans="1:10" ht="15" x14ac:dyDescent="0.25">
      <c r="A55" s="198">
        <v>90</v>
      </c>
      <c r="B55" s="198" t="s">
        <v>74</v>
      </c>
      <c r="C55" s="193" t="s">
        <v>127</v>
      </c>
      <c r="D55" s="200">
        <v>15.2</v>
      </c>
      <c r="E55" s="200">
        <v>17.399999999999999</v>
      </c>
      <c r="F55" s="202">
        <v>2</v>
      </c>
      <c r="G55" s="202">
        <v>2</v>
      </c>
      <c r="H55" s="202">
        <v>2</v>
      </c>
      <c r="I55"/>
      <c r="J55"/>
    </row>
    <row r="56" spans="1:10" ht="15" x14ac:dyDescent="0.25">
      <c r="A56" s="198">
        <v>90</v>
      </c>
      <c r="B56" s="198" t="s">
        <v>74</v>
      </c>
      <c r="C56" s="193" t="s">
        <v>128</v>
      </c>
      <c r="D56" s="200">
        <v>17.399999999999999</v>
      </c>
      <c r="E56" s="200">
        <v>20.8</v>
      </c>
      <c r="F56" s="202">
        <v>2</v>
      </c>
      <c r="G56" s="202">
        <v>2</v>
      </c>
      <c r="H56" s="202">
        <v>2</v>
      </c>
      <c r="I56"/>
      <c r="J56"/>
    </row>
    <row r="57" spans="1:10" ht="15" x14ac:dyDescent="0.25">
      <c r="A57" s="198">
        <v>90</v>
      </c>
      <c r="B57" s="198" t="s">
        <v>74</v>
      </c>
      <c r="C57" s="193" t="s">
        <v>306</v>
      </c>
      <c r="D57" s="200">
        <v>20.8</v>
      </c>
      <c r="E57" s="200">
        <v>24.2</v>
      </c>
      <c r="F57" s="202">
        <v>2</v>
      </c>
      <c r="G57" s="202">
        <v>2</v>
      </c>
      <c r="H57" s="202">
        <v>2</v>
      </c>
      <c r="I57"/>
      <c r="J57"/>
    </row>
    <row r="58" spans="1:10" ht="15" x14ac:dyDescent="0.25">
      <c r="A58" s="198">
        <v>90</v>
      </c>
      <c r="B58" s="198" t="s">
        <v>74</v>
      </c>
      <c r="C58" s="193" t="s">
        <v>129</v>
      </c>
      <c r="D58" s="200">
        <v>25.3</v>
      </c>
      <c r="E58" s="200">
        <v>41.9</v>
      </c>
      <c r="F58" s="202">
        <v>2</v>
      </c>
      <c r="G58" s="202">
        <v>2</v>
      </c>
      <c r="H58" s="202">
        <v>2</v>
      </c>
      <c r="I58"/>
      <c r="J58"/>
    </row>
    <row r="59" spans="1:10" ht="15" x14ac:dyDescent="0.25">
      <c r="A59" s="198">
        <v>90</v>
      </c>
      <c r="B59" s="198" t="s">
        <v>74</v>
      </c>
      <c r="C59" s="193" t="s">
        <v>130</v>
      </c>
      <c r="D59" s="200">
        <v>41.9</v>
      </c>
      <c r="E59" s="200">
        <v>46.4</v>
      </c>
      <c r="F59" s="202">
        <v>2</v>
      </c>
      <c r="G59" s="202">
        <v>2</v>
      </c>
      <c r="H59" s="202">
        <v>2</v>
      </c>
      <c r="I59"/>
      <c r="J59"/>
    </row>
    <row r="60" spans="1:10" ht="15" x14ac:dyDescent="0.25">
      <c r="A60" s="198">
        <v>90</v>
      </c>
      <c r="B60" s="198" t="s">
        <v>74</v>
      </c>
      <c r="C60" s="193" t="s">
        <v>131</v>
      </c>
      <c r="D60" s="200">
        <v>46.4</v>
      </c>
      <c r="E60" s="200">
        <v>52.1</v>
      </c>
      <c r="F60" s="202">
        <v>2</v>
      </c>
      <c r="G60" s="202">
        <v>2</v>
      </c>
      <c r="H60" s="202">
        <v>2</v>
      </c>
      <c r="I60"/>
      <c r="J60"/>
    </row>
    <row r="61" spans="1:10" ht="15" x14ac:dyDescent="0.25">
      <c r="A61" s="198">
        <v>90</v>
      </c>
      <c r="B61" s="198" t="s">
        <v>74</v>
      </c>
      <c r="C61" s="193" t="s">
        <v>132</v>
      </c>
      <c r="D61" s="200">
        <v>52.1</v>
      </c>
      <c r="E61" s="200">
        <v>54.6</v>
      </c>
      <c r="F61" s="202">
        <v>3</v>
      </c>
      <c r="G61" s="202">
        <v>2</v>
      </c>
      <c r="H61" s="202">
        <v>3</v>
      </c>
      <c r="I61"/>
      <c r="J61"/>
    </row>
    <row r="62" spans="1:10" ht="15" x14ac:dyDescent="0.25">
      <c r="A62" s="198">
        <v>90</v>
      </c>
      <c r="B62" s="198" t="s">
        <v>74</v>
      </c>
      <c r="C62" s="193" t="s">
        <v>133</v>
      </c>
      <c r="D62" s="200">
        <v>54.6</v>
      </c>
      <c r="E62" s="200">
        <v>56.2</v>
      </c>
      <c r="F62" s="202">
        <v>3</v>
      </c>
      <c r="G62" s="202">
        <v>3</v>
      </c>
      <c r="H62" s="202">
        <v>3</v>
      </c>
      <c r="I62"/>
      <c r="J62"/>
    </row>
    <row r="63" spans="1:10" ht="15" x14ac:dyDescent="0.25">
      <c r="A63" s="198">
        <v>90</v>
      </c>
      <c r="B63" s="198" t="s">
        <v>74</v>
      </c>
      <c r="C63" s="193" t="s">
        <v>134</v>
      </c>
      <c r="D63" s="200">
        <v>56.2</v>
      </c>
      <c r="E63" s="200">
        <v>58.1</v>
      </c>
      <c r="F63" s="202">
        <v>3</v>
      </c>
      <c r="G63" s="202">
        <v>3</v>
      </c>
      <c r="H63" s="202">
        <v>3</v>
      </c>
      <c r="I63"/>
      <c r="J63"/>
    </row>
    <row r="64" spans="1:10" ht="15" x14ac:dyDescent="0.25">
      <c r="A64" s="198">
        <v>90</v>
      </c>
      <c r="B64" s="198" t="s">
        <v>74</v>
      </c>
      <c r="C64" s="193" t="s">
        <v>135</v>
      </c>
      <c r="D64" s="200">
        <v>58.1</v>
      </c>
      <c r="E64" s="200">
        <v>59.7</v>
      </c>
      <c r="F64" s="202">
        <v>4</v>
      </c>
      <c r="G64" s="202">
        <v>3</v>
      </c>
      <c r="H64" s="202">
        <v>3</v>
      </c>
      <c r="I64"/>
      <c r="J64"/>
    </row>
    <row r="65" spans="1:10" ht="15" x14ac:dyDescent="0.25">
      <c r="A65" s="198">
        <v>90</v>
      </c>
      <c r="B65" s="198" t="s">
        <v>74</v>
      </c>
      <c r="C65" s="193" t="s">
        <v>136</v>
      </c>
      <c r="D65" s="200">
        <v>59.7</v>
      </c>
      <c r="E65" s="200">
        <v>62.2</v>
      </c>
      <c r="F65" s="202">
        <v>3</v>
      </c>
      <c r="G65" s="202">
        <v>3</v>
      </c>
      <c r="H65" s="202">
        <v>3</v>
      </c>
      <c r="I65"/>
      <c r="J65"/>
    </row>
    <row r="66" spans="1:10" ht="15" x14ac:dyDescent="0.25">
      <c r="A66" s="198">
        <v>90</v>
      </c>
      <c r="B66" s="198" t="s">
        <v>74</v>
      </c>
      <c r="C66" s="193" t="s">
        <v>137</v>
      </c>
      <c r="D66" s="200">
        <v>62.2</v>
      </c>
      <c r="E66" s="200">
        <v>65.5</v>
      </c>
      <c r="F66" s="202">
        <v>4</v>
      </c>
      <c r="G66" s="202">
        <v>3</v>
      </c>
      <c r="H66" s="202">
        <v>4</v>
      </c>
      <c r="I66"/>
      <c r="J66"/>
    </row>
    <row r="67" spans="1:10" ht="15" x14ac:dyDescent="0.25">
      <c r="A67" s="233">
        <v>90</v>
      </c>
      <c r="B67" s="233" t="s">
        <v>74</v>
      </c>
      <c r="C67" s="193" t="s">
        <v>308</v>
      </c>
      <c r="D67" s="200">
        <v>65.5</v>
      </c>
      <c r="E67" s="200">
        <v>67.900000000000006</v>
      </c>
      <c r="F67" s="202">
        <v>2</v>
      </c>
      <c r="G67" s="202">
        <v>2</v>
      </c>
      <c r="H67" s="202">
        <v>2</v>
      </c>
      <c r="I67"/>
      <c r="J67"/>
    </row>
    <row r="68" spans="1:10" ht="15" x14ac:dyDescent="0.25">
      <c r="A68" s="198">
        <v>90</v>
      </c>
      <c r="B68" s="198" t="s">
        <v>74</v>
      </c>
      <c r="C68" s="234" t="s">
        <v>309</v>
      </c>
      <c r="D68" s="200">
        <v>68.2</v>
      </c>
      <c r="E68" s="200">
        <v>70.7</v>
      </c>
      <c r="F68" s="202">
        <v>2</v>
      </c>
      <c r="G68" s="202">
        <v>2</v>
      </c>
      <c r="H68" s="202">
        <v>2</v>
      </c>
      <c r="I68"/>
      <c r="J68"/>
    </row>
    <row r="69" spans="1:10" ht="15" x14ac:dyDescent="0.25">
      <c r="A69" s="198">
        <v>90</v>
      </c>
      <c r="B69" s="198" t="s">
        <v>74</v>
      </c>
      <c r="C69" s="193" t="s">
        <v>138</v>
      </c>
      <c r="D69" s="200">
        <v>70.7</v>
      </c>
      <c r="E69" s="200">
        <v>73.5</v>
      </c>
      <c r="F69" s="202">
        <v>4</v>
      </c>
      <c r="G69" s="202">
        <v>3</v>
      </c>
      <c r="H69" s="202">
        <v>4</v>
      </c>
      <c r="I69"/>
      <c r="J69"/>
    </row>
    <row r="70" spans="1:10" ht="15" x14ac:dyDescent="0.25">
      <c r="A70" s="198">
        <v>90</v>
      </c>
      <c r="B70" s="198" t="s">
        <v>74</v>
      </c>
      <c r="C70" s="193" t="s">
        <v>139</v>
      </c>
      <c r="D70" s="200">
        <v>73.5</v>
      </c>
      <c r="E70" s="200">
        <v>74.400000000000006</v>
      </c>
      <c r="F70" s="202">
        <v>3</v>
      </c>
      <c r="G70" s="202">
        <v>3</v>
      </c>
      <c r="H70" s="202">
        <v>3</v>
      </c>
      <c r="I70"/>
      <c r="J70"/>
    </row>
    <row r="71" spans="1:10" ht="15" x14ac:dyDescent="0.25">
      <c r="A71" s="198">
        <v>90</v>
      </c>
      <c r="B71" s="198" t="s">
        <v>74</v>
      </c>
      <c r="C71" s="193" t="s">
        <v>307</v>
      </c>
      <c r="D71" s="200">
        <v>74.400000000000006</v>
      </c>
      <c r="E71" s="200">
        <v>76.099999999999994</v>
      </c>
      <c r="F71" s="202">
        <v>4</v>
      </c>
      <c r="G71" s="202">
        <v>4</v>
      </c>
      <c r="H71" s="202">
        <v>4</v>
      </c>
      <c r="I71"/>
      <c r="J71"/>
    </row>
    <row r="72" spans="1:10" ht="15" x14ac:dyDescent="0.25">
      <c r="A72" s="198">
        <v>90</v>
      </c>
      <c r="B72" s="198" t="s">
        <v>74</v>
      </c>
      <c r="C72" s="193" t="s">
        <v>140</v>
      </c>
      <c r="D72" s="200">
        <v>76.099999999999994</v>
      </c>
      <c r="E72" s="200">
        <v>77.3</v>
      </c>
      <c r="F72" s="202">
        <v>4</v>
      </c>
      <c r="G72" s="202">
        <v>4</v>
      </c>
      <c r="H72" s="202">
        <v>4</v>
      </c>
      <c r="I72"/>
      <c r="J72"/>
    </row>
    <row r="73" spans="1:10" ht="15" x14ac:dyDescent="0.25">
      <c r="A73" s="198">
        <v>90</v>
      </c>
      <c r="B73" s="198" t="s">
        <v>74</v>
      </c>
      <c r="C73" s="193" t="s">
        <v>141</v>
      </c>
      <c r="D73" s="200">
        <v>77.3</v>
      </c>
      <c r="E73" s="200">
        <v>77.8</v>
      </c>
      <c r="F73" s="202">
        <v>4</v>
      </c>
      <c r="G73" s="202">
        <v>4</v>
      </c>
      <c r="H73" s="202">
        <v>4</v>
      </c>
      <c r="I73"/>
      <c r="J73"/>
    </row>
    <row r="74" spans="1:10" ht="15" x14ac:dyDescent="0.25">
      <c r="A74" s="198">
        <v>90</v>
      </c>
      <c r="B74" s="198" t="s">
        <v>74</v>
      </c>
      <c r="C74" s="193" t="s">
        <v>142</v>
      </c>
      <c r="D74" s="200">
        <v>77.8</v>
      </c>
      <c r="E74" s="200">
        <v>79.099999999999994</v>
      </c>
      <c r="F74" s="202">
        <v>3</v>
      </c>
      <c r="G74" s="202">
        <v>3</v>
      </c>
      <c r="H74" s="202">
        <v>3</v>
      </c>
      <c r="I74"/>
      <c r="J74"/>
    </row>
    <row r="75" spans="1:10" ht="15" x14ac:dyDescent="0.25">
      <c r="A75" s="198">
        <v>90</v>
      </c>
      <c r="B75" s="198" t="s">
        <v>99</v>
      </c>
      <c r="C75" s="193" t="s">
        <v>143</v>
      </c>
      <c r="D75" s="200">
        <v>79.099999999999994</v>
      </c>
      <c r="E75" s="200">
        <v>77.8</v>
      </c>
      <c r="F75" s="202">
        <v>3</v>
      </c>
      <c r="G75" s="202">
        <v>3</v>
      </c>
      <c r="H75" s="202">
        <v>3</v>
      </c>
      <c r="I75"/>
      <c r="J75"/>
    </row>
    <row r="76" spans="1:10" ht="15" x14ac:dyDescent="0.25">
      <c r="A76" s="198">
        <v>90</v>
      </c>
      <c r="B76" s="198" t="s">
        <v>99</v>
      </c>
      <c r="C76" s="193" t="s">
        <v>144</v>
      </c>
      <c r="D76" s="200">
        <v>77.8</v>
      </c>
      <c r="E76" s="200">
        <v>77.3</v>
      </c>
      <c r="F76" s="202">
        <v>4</v>
      </c>
      <c r="G76" s="202">
        <v>4</v>
      </c>
      <c r="H76" s="202">
        <v>4</v>
      </c>
      <c r="I76"/>
      <c r="J76"/>
    </row>
    <row r="77" spans="1:10" ht="15" x14ac:dyDescent="0.25">
      <c r="A77" s="198">
        <v>90</v>
      </c>
      <c r="B77" s="198" t="s">
        <v>99</v>
      </c>
      <c r="C77" s="193" t="s">
        <v>145</v>
      </c>
      <c r="D77" s="200">
        <v>77.3</v>
      </c>
      <c r="E77" s="200">
        <v>76.099999999999994</v>
      </c>
      <c r="F77" s="202">
        <v>4</v>
      </c>
      <c r="G77" s="202">
        <v>4</v>
      </c>
      <c r="H77" s="202">
        <v>4</v>
      </c>
      <c r="I77"/>
      <c r="J77"/>
    </row>
    <row r="78" spans="1:10" ht="15" x14ac:dyDescent="0.25">
      <c r="A78" s="198">
        <v>90</v>
      </c>
      <c r="B78" s="198" t="s">
        <v>99</v>
      </c>
      <c r="C78" s="193" t="s">
        <v>310</v>
      </c>
      <c r="D78" s="200">
        <v>76.099999999999994</v>
      </c>
      <c r="E78" s="200">
        <v>73.5</v>
      </c>
      <c r="F78" s="202">
        <v>4</v>
      </c>
      <c r="G78" s="202">
        <v>3</v>
      </c>
      <c r="H78" s="202">
        <v>4</v>
      </c>
      <c r="I78"/>
      <c r="J78"/>
    </row>
    <row r="79" spans="1:10" ht="15" x14ac:dyDescent="0.25">
      <c r="A79" s="198">
        <v>90</v>
      </c>
      <c r="B79" s="198" t="s">
        <v>99</v>
      </c>
      <c r="C79" s="193" t="s">
        <v>146</v>
      </c>
      <c r="D79" s="200">
        <v>73.5</v>
      </c>
      <c r="E79" s="200">
        <v>70.7</v>
      </c>
      <c r="F79" s="202">
        <v>4</v>
      </c>
      <c r="G79" s="202">
        <v>3</v>
      </c>
      <c r="H79" s="202">
        <v>3</v>
      </c>
      <c r="I79"/>
      <c r="J79"/>
    </row>
    <row r="80" spans="1:10" ht="15" x14ac:dyDescent="0.25">
      <c r="A80" s="198">
        <v>90</v>
      </c>
      <c r="B80" s="198" t="s">
        <v>99</v>
      </c>
      <c r="C80" s="193" t="s">
        <v>147</v>
      </c>
      <c r="D80" s="200">
        <v>70.7</v>
      </c>
      <c r="E80" s="200">
        <v>68.2</v>
      </c>
      <c r="F80" s="202">
        <v>4</v>
      </c>
      <c r="G80" s="202">
        <v>3</v>
      </c>
      <c r="H80" s="202">
        <v>4</v>
      </c>
      <c r="I80"/>
      <c r="J80"/>
    </row>
    <row r="81" spans="1:10" ht="15" x14ac:dyDescent="0.25">
      <c r="A81" s="198">
        <v>90</v>
      </c>
      <c r="B81" s="198" t="s">
        <v>99</v>
      </c>
      <c r="C81" s="193" t="s">
        <v>148</v>
      </c>
      <c r="D81" s="200">
        <v>68.2</v>
      </c>
      <c r="E81" s="200">
        <v>65.5</v>
      </c>
      <c r="F81" s="202">
        <v>2</v>
      </c>
      <c r="G81" s="202">
        <v>2</v>
      </c>
      <c r="H81" s="202">
        <v>2</v>
      </c>
      <c r="I81"/>
      <c r="J81"/>
    </row>
    <row r="82" spans="1:10" ht="15" x14ac:dyDescent="0.25">
      <c r="A82" s="198">
        <v>90</v>
      </c>
      <c r="B82" s="198" t="s">
        <v>99</v>
      </c>
      <c r="C82" s="193" t="s">
        <v>149</v>
      </c>
      <c r="D82" s="200">
        <v>65.5</v>
      </c>
      <c r="E82" s="200">
        <v>62.2</v>
      </c>
      <c r="F82" s="202">
        <v>4</v>
      </c>
      <c r="G82" s="202">
        <v>3</v>
      </c>
      <c r="H82" s="202">
        <v>4</v>
      </c>
      <c r="I82"/>
      <c r="J82"/>
    </row>
    <row r="83" spans="1:10" ht="15" x14ac:dyDescent="0.25">
      <c r="A83" s="198">
        <v>90</v>
      </c>
      <c r="B83" s="198" t="s">
        <v>99</v>
      </c>
      <c r="C83" s="193" t="s">
        <v>150</v>
      </c>
      <c r="D83" s="200">
        <v>62.2</v>
      </c>
      <c r="E83" s="200">
        <v>59.7</v>
      </c>
      <c r="F83" s="202">
        <v>3</v>
      </c>
      <c r="G83" s="202">
        <v>3</v>
      </c>
      <c r="H83" s="202">
        <v>3</v>
      </c>
      <c r="I83"/>
      <c r="J83"/>
    </row>
    <row r="84" spans="1:10" ht="15" x14ac:dyDescent="0.25">
      <c r="A84" s="198">
        <v>90</v>
      </c>
      <c r="B84" s="198" t="s">
        <v>99</v>
      </c>
      <c r="C84" s="193" t="s">
        <v>151</v>
      </c>
      <c r="D84" s="200">
        <v>59.7</v>
      </c>
      <c r="E84" s="200">
        <v>58.1</v>
      </c>
      <c r="F84" s="202">
        <v>3</v>
      </c>
      <c r="G84" s="202">
        <v>3</v>
      </c>
      <c r="H84" s="202">
        <v>3</v>
      </c>
      <c r="I84"/>
      <c r="J84"/>
    </row>
    <row r="85" spans="1:10" ht="15" x14ac:dyDescent="0.25">
      <c r="A85" s="198">
        <v>90</v>
      </c>
      <c r="B85" s="198" t="s">
        <v>99</v>
      </c>
      <c r="C85" s="193" t="s">
        <v>152</v>
      </c>
      <c r="D85" s="200">
        <v>58.1</v>
      </c>
      <c r="E85" s="200">
        <v>56.3</v>
      </c>
      <c r="F85" s="202">
        <v>3</v>
      </c>
      <c r="G85" s="202">
        <v>2</v>
      </c>
      <c r="H85" s="202">
        <v>3</v>
      </c>
      <c r="I85"/>
      <c r="J85"/>
    </row>
    <row r="86" spans="1:10" ht="15" x14ac:dyDescent="0.25">
      <c r="A86" s="198">
        <v>90</v>
      </c>
      <c r="B86" s="198" t="s">
        <v>99</v>
      </c>
      <c r="C86" s="193" t="s">
        <v>153</v>
      </c>
      <c r="D86" s="200">
        <v>56.3</v>
      </c>
      <c r="E86" s="200">
        <v>54.6</v>
      </c>
      <c r="F86" s="202">
        <v>3</v>
      </c>
      <c r="G86" s="202">
        <v>2</v>
      </c>
      <c r="H86" s="202">
        <v>3</v>
      </c>
      <c r="I86"/>
      <c r="J86"/>
    </row>
    <row r="87" spans="1:10" ht="15" x14ac:dyDescent="0.25">
      <c r="A87" s="198">
        <v>90</v>
      </c>
      <c r="B87" s="198" t="s">
        <v>99</v>
      </c>
      <c r="C87" s="193" t="s">
        <v>154</v>
      </c>
      <c r="D87" s="200">
        <v>54.6</v>
      </c>
      <c r="E87" s="200">
        <v>52.1</v>
      </c>
      <c r="F87" s="202">
        <v>3</v>
      </c>
      <c r="G87" s="202">
        <v>2</v>
      </c>
      <c r="H87" s="202">
        <v>3</v>
      </c>
      <c r="I87"/>
      <c r="J87"/>
    </row>
    <row r="88" spans="1:10" ht="15" x14ac:dyDescent="0.25">
      <c r="A88" s="198">
        <v>90</v>
      </c>
      <c r="B88" s="198" t="s">
        <v>99</v>
      </c>
      <c r="C88" s="193" t="s">
        <v>155</v>
      </c>
      <c r="D88" s="200">
        <v>52.1</v>
      </c>
      <c r="E88" s="200">
        <v>46.4</v>
      </c>
      <c r="F88" s="202">
        <v>2</v>
      </c>
      <c r="G88" s="202">
        <v>2</v>
      </c>
      <c r="H88" s="202">
        <v>2</v>
      </c>
      <c r="I88"/>
      <c r="J88"/>
    </row>
    <row r="89" spans="1:10" ht="15" x14ac:dyDescent="0.25">
      <c r="A89" s="198">
        <v>90</v>
      </c>
      <c r="B89" s="198" t="s">
        <v>99</v>
      </c>
      <c r="C89" s="193" t="s">
        <v>156</v>
      </c>
      <c r="D89" s="200">
        <v>46.4</v>
      </c>
      <c r="E89" s="200">
        <v>41.9</v>
      </c>
      <c r="F89" s="202">
        <v>2</v>
      </c>
      <c r="G89" s="202">
        <v>2</v>
      </c>
      <c r="H89" s="202">
        <v>2</v>
      </c>
      <c r="I89"/>
      <c r="J89"/>
    </row>
    <row r="90" spans="1:10" ht="15" x14ac:dyDescent="0.25">
      <c r="A90" s="198">
        <v>90</v>
      </c>
      <c r="B90" s="198" t="s">
        <v>99</v>
      </c>
      <c r="C90" s="193" t="s">
        <v>157</v>
      </c>
      <c r="D90" s="200">
        <v>41.9</v>
      </c>
      <c r="E90" s="200">
        <v>25.3</v>
      </c>
      <c r="F90" s="202">
        <v>2</v>
      </c>
      <c r="G90" s="202">
        <v>2</v>
      </c>
      <c r="H90" s="202">
        <v>2</v>
      </c>
      <c r="I90"/>
      <c r="J90"/>
    </row>
    <row r="91" spans="1:10" ht="15" x14ac:dyDescent="0.25">
      <c r="A91" s="198">
        <v>90</v>
      </c>
      <c r="B91" s="198" t="s">
        <v>99</v>
      </c>
      <c r="C91" s="193" t="s">
        <v>311</v>
      </c>
      <c r="D91" s="200">
        <v>25.3</v>
      </c>
      <c r="E91" s="200">
        <v>20.8</v>
      </c>
      <c r="F91" s="202">
        <v>2</v>
      </c>
      <c r="G91" s="202">
        <v>2</v>
      </c>
      <c r="H91" s="202">
        <v>2</v>
      </c>
      <c r="I91"/>
      <c r="J91"/>
    </row>
    <row r="92" spans="1:10" ht="15" x14ac:dyDescent="0.25">
      <c r="A92" s="198">
        <v>90</v>
      </c>
      <c r="B92" s="198" t="s">
        <v>99</v>
      </c>
      <c r="C92" s="193" t="s">
        <v>158</v>
      </c>
      <c r="D92" s="200">
        <v>24.2</v>
      </c>
      <c r="E92" s="200">
        <v>20.8</v>
      </c>
      <c r="F92" s="202">
        <v>2</v>
      </c>
      <c r="G92" s="202">
        <v>2</v>
      </c>
      <c r="H92" s="202">
        <v>2</v>
      </c>
      <c r="I92"/>
      <c r="J92"/>
    </row>
    <row r="93" spans="1:10" ht="15" x14ac:dyDescent="0.25">
      <c r="A93" s="198">
        <v>90</v>
      </c>
      <c r="B93" s="198" t="s">
        <v>99</v>
      </c>
      <c r="C93" s="193" t="s">
        <v>159</v>
      </c>
      <c r="D93" s="200">
        <v>20.8</v>
      </c>
      <c r="E93" s="200">
        <v>17.399999999999999</v>
      </c>
      <c r="F93" s="202">
        <v>2</v>
      </c>
      <c r="G93" s="202">
        <v>2</v>
      </c>
      <c r="H93" s="202">
        <v>2</v>
      </c>
      <c r="I93"/>
      <c r="J93"/>
    </row>
    <row r="94" spans="1:10" ht="15" x14ac:dyDescent="0.25">
      <c r="A94" s="198">
        <v>90</v>
      </c>
      <c r="B94" s="198" t="s">
        <v>99</v>
      </c>
      <c r="C94" s="193" t="s">
        <v>160</v>
      </c>
      <c r="D94" s="200">
        <v>17.399999999999999</v>
      </c>
      <c r="E94" s="200">
        <v>15.2</v>
      </c>
      <c r="F94" s="202">
        <v>2</v>
      </c>
      <c r="G94" s="202">
        <v>2</v>
      </c>
      <c r="H94" s="202">
        <v>2</v>
      </c>
      <c r="I94"/>
      <c r="J94"/>
    </row>
    <row r="95" spans="1:10" ht="15" x14ac:dyDescent="0.25">
      <c r="A95" s="198">
        <v>90</v>
      </c>
      <c r="B95" s="198" t="s">
        <v>99</v>
      </c>
      <c r="C95" s="193" t="s">
        <v>161</v>
      </c>
      <c r="D95" s="200">
        <v>15.2</v>
      </c>
      <c r="E95" s="200">
        <v>12.3</v>
      </c>
      <c r="F95" s="202">
        <v>3</v>
      </c>
      <c r="G95" s="202">
        <v>2</v>
      </c>
      <c r="H95" s="202">
        <v>2</v>
      </c>
      <c r="I95"/>
      <c r="J95"/>
    </row>
    <row r="96" spans="1:10" ht="15" x14ac:dyDescent="0.25">
      <c r="A96" s="198">
        <v>90</v>
      </c>
      <c r="B96" s="198" t="s">
        <v>99</v>
      </c>
      <c r="C96" s="193" t="s">
        <v>162</v>
      </c>
      <c r="D96" s="200">
        <v>12.3</v>
      </c>
      <c r="E96" s="200">
        <v>8.9</v>
      </c>
      <c r="F96" s="202">
        <v>2</v>
      </c>
      <c r="G96" s="202">
        <v>2</v>
      </c>
      <c r="H96" s="202">
        <v>2</v>
      </c>
      <c r="I96"/>
      <c r="J96"/>
    </row>
    <row r="97" spans="1:10" ht="15" x14ac:dyDescent="0.25">
      <c r="A97" s="198">
        <v>90</v>
      </c>
      <c r="B97" s="198" t="s">
        <v>99</v>
      </c>
      <c r="C97" s="193" t="s">
        <v>163</v>
      </c>
      <c r="D97" s="200">
        <v>8.9</v>
      </c>
      <c r="E97" s="200">
        <v>2.7</v>
      </c>
      <c r="F97" s="202">
        <v>2</v>
      </c>
      <c r="G97" s="202">
        <v>2</v>
      </c>
      <c r="H97" s="202">
        <v>2</v>
      </c>
      <c r="I97"/>
      <c r="J97"/>
    </row>
    <row r="98" spans="1:10" ht="15" x14ac:dyDescent="0.25">
      <c r="A98" s="198">
        <v>94</v>
      </c>
      <c r="B98" s="198" t="s">
        <v>74</v>
      </c>
      <c r="C98" s="193" t="s">
        <v>164</v>
      </c>
      <c r="D98" s="200">
        <v>1.2</v>
      </c>
      <c r="E98" s="200">
        <v>2.4</v>
      </c>
      <c r="F98" s="202">
        <v>1</v>
      </c>
      <c r="G98" s="202">
        <v>1</v>
      </c>
      <c r="H98" s="202">
        <v>1</v>
      </c>
      <c r="I98"/>
      <c r="J98"/>
    </row>
    <row r="99" spans="1:10" ht="15" x14ac:dyDescent="0.25">
      <c r="A99" s="198">
        <v>94</v>
      </c>
      <c r="B99" s="198" t="s">
        <v>74</v>
      </c>
      <c r="C99" s="193" t="s">
        <v>165</v>
      </c>
      <c r="D99" s="200">
        <v>2.4</v>
      </c>
      <c r="E99" s="200">
        <v>8.4</v>
      </c>
      <c r="F99" s="202">
        <v>1</v>
      </c>
      <c r="G99" s="202">
        <v>1</v>
      </c>
      <c r="H99" s="202">
        <v>1</v>
      </c>
      <c r="I99"/>
      <c r="J99"/>
    </row>
    <row r="100" spans="1:10" ht="15" x14ac:dyDescent="0.25">
      <c r="A100" s="198">
        <v>94</v>
      </c>
      <c r="B100" s="198" t="s">
        <v>74</v>
      </c>
      <c r="C100" s="193" t="s">
        <v>166</v>
      </c>
      <c r="D100" s="200">
        <v>8.4</v>
      </c>
      <c r="E100" s="200">
        <v>10.1</v>
      </c>
      <c r="F100" s="202">
        <v>2</v>
      </c>
      <c r="G100" s="202">
        <v>2</v>
      </c>
      <c r="H100" s="202">
        <v>2</v>
      </c>
      <c r="I100"/>
      <c r="J100"/>
    </row>
    <row r="101" spans="1:10" ht="15" x14ac:dyDescent="0.25">
      <c r="A101" s="198">
        <v>94</v>
      </c>
      <c r="B101" s="198" t="s">
        <v>74</v>
      </c>
      <c r="C101" s="193" t="s">
        <v>167</v>
      </c>
      <c r="D101" s="200">
        <v>10.1</v>
      </c>
      <c r="E101" s="200">
        <v>11.2</v>
      </c>
      <c r="F101" s="202">
        <v>2</v>
      </c>
      <c r="G101" s="202">
        <v>1</v>
      </c>
      <c r="H101" s="202">
        <v>2</v>
      </c>
      <c r="I101"/>
      <c r="J101"/>
    </row>
    <row r="102" spans="1:10" ht="15" x14ac:dyDescent="0.25">
      <c r="A102" s="198">
        <v>94</v>
      </c>
      <c r="B102" s="198" t="s">
        <v>74</v>
      </c>
      <c r="C102" s="193" t="s">
        <v>168</v>
      </c>
      <c r="D102" s="200">
        <v>11.2</v>
      </c>
      <c r="E102" s="200">
        <v>13.8</v>
      </c>
      <c r="F102" s="202">
        <v>2</v>
      </c>
      <c r="G102" s="202">
        <v>2</v>
      </c>
      <c r="H102" s="202">
        <v>2</v>
      </c>
      <c r="I102"/>
      <c r="J102"/>
    </row>
    <row r="103" spans="1:10" ht="15" x14ac:dyDescent="0.25">
      <c r="A103" s="198">
        <v>94</v>
      </c>
      <c r="B103" s="198" t="s">
        <v>74</v>
      </c>
      <c r="C103" s="193" t="s">
        <v>169</v>
      </c>
      <c r="D103" s="200">
        <v>13.8</v>
      </c>
      <c r="E103" s="200">
        <v>16</v>
      </c>
      <c r="F103" s="202">
        <v>3</v>
      </c>
      <c r="G103" s="202">
        <v>2</v>
      </c>
      <c r="H103" s="202">
        <v>3</v>
      </c>
      <c r="I103"/>
      <c r="J103"/>
    </row>
    <row r="104" spans="1:10" ht="15" x14ac:dyDescent="0.25">
      <c r="A104" s="198">
        <v>94</v>
      </c>
      <c r="B104" s="198" t="s">
        <v>74</v>
      </c>
      <c r="C104" s="193" t="s">
        <v>312</v>
      </c>
      <c r="D104" s="200">
        <v>16</v>
      </c>
      <c r="E104" s="200">
        <v>18.899999999999999</v>
      </c>
      <c r="F104" s="202">
        <v>3</v>
      </c>
      <c r="G104" s="202">
        <v>2</v>
      </c>
      <c r="H104" s="202">
        <v>3</v>
      </c>
      <c r="I104"/>
      <c r="J104"/>
    </row>
    <row r="105" spans="1:10" ht="15" x14ac:dyDescent="0.25">
      <c r="A105" s="198">
        <v>94</v>
      </c>
      <c r="B105" s="198" t="s">
        <v>74</v>
      </c>
      <c r="C105" s="193" t="s">
        <v>170</v>
      </c>
      <c r="D105" s="200">
        <v>18.899999999999999</v>
      </c>
      <c r="E105" s="200">
        <v>21.8</v>
      </c>
      <c r="F105" s="202">
        <v>3</v>
      </c>
      <c r="G105" s="202">
        <v>3</v>
      </c>
      <c r="H105" s="202">
        <v>3</v>
      </c>
      <c r="I105"/>
      <c r="J105"/>
    </row>
    <row r="106" spans="1:10" ht="15" x14ac:dyDescent="0.25">
      <c r="A106" s="198">
        <v>94</v>
      </c>
      <c r="B106" s="198" t="s">
        <v>74</v>
      </c>
      <c r="C106" s="193" t="s">
        <v>171</v>
      </c>
      <c r="D106" s="200">
        <v>21.8</v>
      </c>
      <c r="E106" s="200">
        <v>24.2</v>
      </c>
      <c r="F106" s="202">
        <v>3</v>
      </c>
      <c r="G106" s="202">
        <v>3</v>
      </c>
      <c r="H106" s="202">
        <v>3</v>
      </c>
      <c r="I106"/>
      <c r="J106"/>
    </row>
    <row r="107" spans="1:10" ht="15" x14ac:dyDescent="0.25">
      <c r="A107" s="198">
        <v>94</v>
      </c>
      <c r="B107" s="198" t="s">
        <v>74</v>
      </c>
      <c r="C107" s="193" t="s">
        <v>172</v>
      </c>
      <c r="D107" s="200">
        <v>24.2</v>
      </c>
      <c r="E107" s="200">
        <v>25.3</v>
      </c>
      <c r="F107" s="202">
        <v>2</v>
      </c>
      <c r="G107" s="202">
        <v>1</v>
      </c>
      <c r="H107" s="202">
        <v>2</v>
      </c>
      <c r="I107"/>
      <c r="J107"/>
    </row>
    <row r="108" spans="1:10" ht="15" x14ac:dyDescent="0.25">
      <c r="A108" s="198">
        <v>94</v>
      </c>
      <c r="B108" s="198" t="s">
        <v>74</v>
      </c>
      <c r="C108" s="193" t="s">
        <v>173</v>
      </c>
      <c r="D108" s="200">
        <v>25.3</v>
      </c>
      <c r="E108" s="200">
        <v>27.7</v>
      </c>
      <c r="F108" s="202">
        <v>4</v>
      </c>
      <c r="G108" s="202">
        <v>4</v>
      </c>
      <c r="H108" s="202">
        <v>4</v>
      </c>
      <c r="I108"/>
      <c r="J108"/>
    </row>
    <row r="109" spans="1:10" ht="15" x14ac:dyDescent="0.25">
      <c r="A109" s="198">
        <v>94</v>
      </c>
      <c r="B109" s="198" t="s">
        <v>74</v>
      </c>
      <c r="C109" s="193" t="s">
        <v>174</v>
      </c>
      <c r="D109" s="200">
        <v>27.7</v>
      </c>
      <c r="E109" s="200">
        <v>30</v>
      </c>
      <c r="F109" s="202">
        <v>4</v>
      </c>
      <c r="G109" s="202">
        <v>4</v>
      </c>
      <c r="H109" s="202">
        <v>4</v>
      </c>
      <c r="I109"/>
      <c r="J109"/>
    </row>
    <row r="110" spans="1:10" ht="15" x14ac:dyDescent="0.25">
      <c r="A110" s="198">
        <v>94</v>
      </c>
      <c r="B110" s="198" t="s">
        <v>99</v>
      </c>
      <c r="C110" s="193" t="s">
        <v>175</v>
      </c>
      <c r="D110" s="200">
        <v>30</v>
      </c>
      <c r="E110" s="200">
        <v>27.7</v>
      </c>
      <c r="F110" s="202">
        <v>4</v>
      </c>
      <c r="G110" s="202">
        <v>4</v>
      </c>
      <c r="H110" s="202">
        <v>4</v>
      </c>
      <c r="I110"/>
      <c r="J110"/>
    </row>
    <row r="111" spans="1:10" ht="15" x14ac:dyDescent="0.25">
      <c r="A111" s="198">
        <v>94</v>
      </c>
      <c r="B111" s="198" t="s">
        <v>99</v>
      </c>
      <c r="C111" s="193" t="s">
        <v>176</v>
      </c>
      <c r="D111" s="200">
        <v>27.7</v>
      </c>
      <c r="E111" s="200">
        <v>25.3</v>
      </c>
      <c r="F111" s="202">
        <v>4</v>
      </c>
      <c r="G111" s="202">
        <v>4</v>
      </c>
      <c r="H111" s="202">
        <v>4</v>
      </c>
      <c r="I111"/>
      <c r="J111"/>
    </row>
    <row r="112" spans="1:10" ht="15" x14ac:dyDescent="0.25">
      <c r="A112" s="198">
        <v>94</v>
      </c>
      <c r="B112" s="198" t="s">
        <v>99</v>
      </c>
      <c r="C112" s="193" t="s">
        <v>177</v>
      </c>
      <c r="D112" s="200">
        <v>25.3</v>
      </c>
      <c r="E112" s="200">
        <v>24.2</v>
      </c>
      <c r="F112" s="202">
        <v>3</v>
      </c>
      <c r="G112" s="202">
        <v>2</v>
      </c>
      <c r="H112" s="202">
        <v>3</v>
      </c>
      <c r="I112"/>
      <c r="J112"/>
    </row>
    <row r="113" spans="1:10" ht="15" x14ac:dyDescent="0.25">
      <c r="A113" s="198">
        <v>94</v>
      </c>
      <c r="B113" s="198" t="s">
        <v>99</v>
      </c>
      <c r="C113" s="193" t="s">
        <v>178</v>
      </c>
      <c r="D113" s="200">
        <v>24.2</v>
      </c>
      <c r="E113" s="200">
        <v>21.8</v>
      </c>
      <c r="F113" s="202">
        <v>3</v>
      </c>
      <c r="G113" s="202">
        <v>2</v>
      </c>
      <c r="H113" s="202">
        <v>3</v>
      </c>
      <c r="I113"/>
      <c r="J113"/>
    </row>
    <row r="114" spans="1:10" ht="15" x14ac:dyDescent="0.25">
      <c r="A114" s="198">
        <v>94</v>
      </c>
      <c r="B114" s="198" t="s">
        <v>99</v>
      </c>
      <c r="C114" s="193" t="s">
        <v>179</v>
      </c>
      <c r="D114" s="200">
        <v>21.8</v>
      </c>
      <c r="E114" s="200">
        <v>18.899999999999999</v>
      </c>
      <c r="F114" s="202">
        <v>3</v>
      </c>
      <c r="G114" s="202">
        <v>2</v>
      </c>
      <c r="H114" s="202">
        <v>3</v>
      </c>
      <c r="I114"/>
      <c r="J114"/>
    </row>
    <row r="115" spans="1:10" ht="15" x14ac:dyDescent="0.25">
      <c r="A115" s="198">
        <v>94</v>
      </c>
      <c r="B115" s="198" t="s">
        <v>99</v>
      </c>
      <c r="C115" s="193" t="s">
        <v>313</v>
      </c>
      <c r="D115" s="200">
        <v>18.899999999999999</v>
      </c>
      <c r="E115" s="200">
        <v>16</v>
      </c>
      <c r="F115" s="202">
        <v>3</v>
      </c>
      <c r="G115" s="202">
        <v>2</v>
      </c>
      <c r="H115" s="202">
        <v>3</v>
      </c>
      <c r="I115"/>
      <c r="J115"/>
    </row>
    <row r="116" spans="1:10" ht="15" x14ac:dyDescent="0.25">
      <c r="A116" s="198">
        <v>94</v>
      </c>
      <c r="B116" s="198" t="s">
        <v>99</v>
      </c>
      <c r="C116" s="193" t="s">
        <v>180</v>
      </c>
      <c r="D116" s="200">
        <v>16</v>
      </c>
      <c r="E116" s="200">
        <v>13.8</v>
      </c>
      <c r="F116" s="202">
        <v>3</v>
      </c>
      <c r="G116" s="202">
        <v>2</v>
      </c>
      <c r="H116" s="202">
        <v>2</v>
      </c>
      <c r="I116"/>
      <c r="J116"/>
    </row>
    <row r="117" spans="1:10" ht="15" x14ac:dyDescent="0.25">
      <c r="A117" s="198">
        <v>94</v>
      </c>
      <c r="B117" s="198" t="s">
        <v>99</v>
      </c>
      <c r="C117" s="193" t="s">
        <v>181</v>
      </c>
      <c r="D117" s="200">
        <v>13.8</v>
      </c>
      <c r="E117" s="200">
        <v>11.2</v>
      </c>
      <c r="F117" s="202">
        <v>2</v>
      </c>
      <c r="G117" s="202">
        <v>2</v>
      </c>
      <c r="H117" s="202">
        <v>2</v>
      </c>
      <c r="I117"/>
      <c r="J117"/>
    </row>
    <row r="118" spans="1:10" ht="15" x14ac:dyDescent="0.25">
      <c r="A118" s="198">
        <v>94</v>
      </c>
      <c r="B118" s="198" t="s">
        <v>99</v>
      </c>
      <c r="C118" s="193" t="s">
        <v>182</v>
      </c>
      <c r="D118" s="200">
        <v>11.2</v>
      </c>
      <c r="E118" s="200">
        <v>10.1</v>
      </c>
      <c r="F118" s="202">
        <v>2</v>
      </c>
      <c r="G118" s="202">
        <v>1</v>
      </c>
      <c r="H118" s="202">
        <v>2</v>
      </c>
      <c r="I118"/>
      <c r="J118"/>
    </row>
    <row r="119" spans="1:10" ht="15" x14ac:dyDescent="0.25">
      <c r="A119" s="198">
        <v>94</v>
      </c>
      <c r="B119" s="198" t="s">
        <v>99</v>
      </c>
      <c r="C119" s="193" t="s">
        <v>183</v>
      </c>
      <c r="D119" s="200">
        <v>10.1</v>
      </c>
      <c r="E119" s="200">
        <v>8.4</v>
      </c>
      <c r="F119" s="202">
        <v>2</v>
      </c>
      <c r="G119" s="202">
        <v>1</v>
      </c>
      <c r="H119" s="202">
        <v>2</v>
      </c>
      <c r="I119"/>
      <c r="J119"/>
    </row>
    <row r="120" spans="1:10" ht="15" x14ac:dyDescent="0.25">
      <c r="A120" s="198">
        <v>94</v>
      </c>
      <c r="B120" s="198" t="s">
        <v>99</v>
      </c>
      <c r="C120" s="193" t="s">
        <v>184</v>
      </c>
      <c r="D120" s="200">
        <v>8.4</v>
      </c>
      <c r="E120" s="200">
        <v>2.4</v>
      </c>
      <c r="F120" s="202">
        <v>1</v>
      </c>
      <c r="G120" s="202">
        <v>1</v>
      </c>
      <c r="H120" s="202">
        <v>1</v>
      </c>
      <c r="I120"/>
      <c r="J120"/>
    </row>
    <row r="121" spans="1:10" ht="15" x14ac:dyDescent="0.25">
      <c r="A121" s="198">
        <v>94</v>
      </c>
      <c r="B121" s="198" t="s">
        <v>99</v>
      </c>
      <c r="C121" s="193" t="s">
        <v>185</v>
      </c>
      <c r="D121" s="200">
        <v>2.4</v>
      </c>
      <c r="E121" s="200">
        <v>1.2</v>
      </c>
      <c r="F121" s="202">
        <v>1</v>
      </c>
      <c r="G121" s="202">
        <v>1</v>
      </c>
      <c r="H121" s="202">
        <v>1</v>
      </c>
      <c r="I121"/>
      <c r="J121"/>
    </row>
    <row r="122" spans="1:10" ht="15" x14ac:dyDescent="0.25">
      <c r="A122" s="198">
        <v>294</v>
      </c>
      <c r="B122" s="198" t="s">
        <v>186</v>
      </c>
      <c r="C122" s="193" t="s">
        <v>314</v>
      </c>
      <c r="D122" s="200">
        <v>0</v>
      </c>
      <c r="E122" s="200">
        <v>2.7</v>
      </c>
      <c r="F122" s="202">
        <v>4</v>
      </c>
      <c r="G122" s="202">
        <v>3</v>
      </c>
      <c r="H122" s="202">
        <v>3</v>
      </c>
      <c r="I122"/>
      <c r="J122"/>
    </row>
    <row r="123" spans="1:10" ht="15" x14ac:dyDescent="0.25">
      <c r="A123" s="198">
        <v>294</v>
      </c>
      <c r="B123" s="198" t="s">
        <v>186</v>
      </c>
      <c r="C123" s="193" t="s">
        <v>187</v>
      </c>
      <c r="D123" s="200">
        <v>2.7</v>
      </c>
      <c r="E123" s="200">
        <v>4</v>
      </c>
      <c r="F123" s="202">
        <v>3</v>
      </c>
      <c r="G123" s="202">
        <v>2</v>
      </c>
      <c r="H123" s="202">
        <v>3</v>
      </c>
      <c r="I123"/>
      <c r="J123"/>
    </row>
    <row r="124" spans="1:10" ht="15" x14ac:dyDescent="0.25">
      <c r="A124" s="198">
        <v>294</v>
      </c>
      <c r="B124" s="198" t="s">
        <v>186</v>
      </c>
      <c r="C124" s="193" t="s">
        <v>188</v>
      </c>
      <c r="D124" s="200">
        <v>4</v>
      </c>
      <c r="E124" s="200">
        <v>4.2</v>
      </c>
      <c r="F124" s="202">
        <v>4</v>
      </c>
      <c r="G124" s="202">
        <v>3</v>
      </c>
      <c r="H124" s="202">
        <v>3</v>
      </c>
      <c r="I124"/>
      <c r="J124"/>
    </row>
    <row r="125" spans="1:10" ht="15" x14ac:dyDescent="0.25">
      <c r="A125" s="198">
        <v>294</v>
      </c>
      <c r="B125" s="198" t="s">
        <v>186</v>
      </c>
      <c r="C125" s="193" t="s">
        <v>189</v>
      </c>
      <c r="D125" s="200">
        <v>4.2</v>
      </c>
      <c r="E125" s="200">
        <v>5.0999999999999996</v>
      </c>
      <c r="F125" s="202">
        <v>4</v>
      </c>
      <c r="G125" s="202">
        <v>3</v>
      </c>
      <c r="H125" s="202">
        <v>3</v>
      </c>
      <c r="I125"/>
      <c r="J125"/>
    </row>
    <row r="126" spans="1:10" ht="15" x14ac:dyDescent="0.25">
      <c r="A126" s="198">
        <v>294</v>
      </c>
      <c r="B126" s="198" t="s">
        <v>186</v>
      </c>
      <c r="C126" s="193" t="s">
        <v>190</v>
      </c>
      <c r="D126" s="200">
        <v>5.0999999999999996</v>
      </c>
      <c r="E126" s="200">
        <v>6.3</v>
      </c>
      <c r="F126" s="202">
        <v>2</v>
      </c>
      <c r="G126" s="202">
        <v>1</v>
      </c>
      <c r="H126" s="202">
        <v>2</v>
      </c>
      <c r="I126"/>
      <c r="J126"/>
    </row>
    <row r="127" spans="1:10" ht="15" x14ac:dyDescent="0.25">
      <c r="A127" s="198">
        <v>294</v>
      </c>
      <c r="B127" s="198" t="s">
        <v>186</v>
      </c>
      <c r="C127" s="193" t="s">
        <v>191</v>
      </c>
      <c r="D127" s="200">
        <v>6.3</v>
      </c>
      <c r="E127" s="200">
        <v>8</v>
      </c>
      <c r="F127" s="202">
        <v>2</v>
      </c>
      <c r="G127" s="202">
        <v>1</v>
      </c>
      <c r="H127" s="202">
        <v>2</v>
      </c>
      <c r="I127"/>
      <c r="J127"/>
    </row>
    <row r="128" spans="1:10" ht="15" x14ac:dyDescent="0.25">
      <c r="A128" s="198">
        <v>294</v>
      </c>
      <c r="B128" s="198" t="s">
        <v>186</v>
      </c>
      <c r="C128" s="193" t="s">
        <v>192</v>
      </c>
      <c r="D128" s="200">
        <v>8</v>
      </c>
      <c r="E128" s="200">
        <v>12</v>
      </c>
      <c r="F128" s="202">
        <v>3</v>
      </c>
      <c r="G128" s="202">
        <v>2</v>
      </c>
      <c r="H128" s="202">
        <v>2</v>
      </c>
      <c r="I128"/>
      <c r="J128"/>
    </row>
    <row r="129" spans="1:10" ht="15" x14ac:dyDescent="0.25">
      <c r="A129" s="198">
        <v>294</v>
      </c>
      <c r="B129" s="198" t="s">
        <v>186</v>
      </c>
      <c r="C129" s="193" t="s">
        <v>193</v>
      </c>
      <c r="D129" s="200">
        <v>12</v>
      </c>
      <c r="E129" s="200">
        <v>17.5</v>
      </c>
      <c r="F129" s="202">
        <v>3</v>
      </c>
      <c r="G129" s="202">
        <v>2</v>
      </c>
      <c r="H129" s="202">
        <v>2</v>
      </c>
      <c r="I129"/>
      <c r="J129"/>
    </row>
    <row r="130" spans="1:10" ht="15" x14ac:dyDescent="0.25">
      <c r="A130" s="198">
        <v>294</v>
      </c>
      <c r="B130" s="198" t="s">
        <v>186</v>
      </c>
      <c r="C130" s="193" t="s">
        <v>194</v>
      </c>
      <c r="D130" s="200">
        <v>17.5</v>
      </c>
      <c r="E130" s="200">
        <v>20.3</v>
      </c>
      <c r="F130" s="202">
        <v>3</v>
      </c>
      <c r="G130" s="202">
        <v>2</v>
      </c>
      <c r="H130" s="202">
        <v>3</v>
      </c>
      <c r="I130"/>
      <c r="J130"/>
    </row>
    <row r="131" spans="1:10" ht="15" x14ac:dyDescent="0.25">
      <c r="A131" s="198">
        <v>294</v>
      </c>
      <c r="B131" s="198" t="s">
        <v>186</v>
      </c>
      <c r="C131" s="193" t="s">
        <v>195</v>
      </c>
      <c r="D131" s="200">
        <v>20.3</v>
      </c>
      <c r="E131" s="200">
        <v>22</v>
      </c>
      <c r="F131" s="202">
        <v>3</v>
      </c>
      <c r="G131" s="202">
        <v>2</v>
      </c>
      <c r="H131" s="202">
        <v>3</v>
      </c>
      <c r="I131"/>
      <c r="J131"/>
    </row>
    <row r="132" spans="1:10" ht="15" x14ac:dyDescent="0.25">
      <c r="A132" s="198">
        <v>294</v>
      </c>
      <c r="B132" s="198" t="s">
        <v>186</v>
      </c>
      <c r="C132" s="193" t="s">
        <v>196</v>
      </c>
      <c r="D132" s="200">
        <v>22</v>
      </c>
      <c r="E132" s="200">
        <v>23.1</v>
      </c>
      <c r="F132" s="202">
        <v>3</v>
      </c>
      <c r="G132" s="202">
        <v>2</v>
      </c>
      <c r="H132" s="202">
        <v>3</v>
      </c>
      <c r="I132"/>
      <c r="J132"/>
    </row>
    <row r="133" spans="1:10" ht="30" x14ac:dyDescent="0.25">
      <c r="A133" s="198">
        <v>294</v>
      </c>
      <c r="B133" s="198" t="s">
        <v>186</v>
      </c>
      <c r="C133" s="193" t="s">
        <v>197</v>
      </c>
      <c r="D133" s="200">
        <v>23.1</v>
      </c>
      <c r="E133" s="200">
        <v>24.1</v>
      </c>
      <c r="F133" s="202">
        <v>2</v>
      </c>
      <c r="G133" s="202">
        <v>1</v>
      </c>
      <c r="H133" s="202">
        <v>2</v>
      </c>
      <c r="I133"/>
      <c r="J133"/>
    </row>
    <row r="134" spans="1:10" ht="15" x14ac:dyDescent="0.25">
      <c r="A134" s="198">
        <v>294</v>
      </c>
      <c r="B134" s="198" t="s">
        <v>186</v>
      </c>
      <c r="C134" s="193" t="s">
        <v>315</v>
      </c>
      <c r="D134" s="200">
        <v>24.1</v>
      </c>
      <c r="E134" s="200">
        <v>27.4</v>
      </c>
      <c r="F134" s="202">
        <v>3</v>
      </c>
      <c r="G134" s="202">
        <v>2</v>
      </c>
      <c r="H134" s="202">
        <v>3</v>
      </c>
      <c r="I134"/>
      <c r="J134"/>
    </row>
    <row r="135" spans="1:10" ht="15" x14ac:dyDescent="0.25">
      <c r="A135" s="198">
        <v>294</v>
      </c>
      <c r="B135" s="198" t="s">
        <v>186</v>
      </c>
      <c r="C135" s="193" t="s">
        <v>198</v>
      </c>
      <c r="D135" s="200">
        <v>27.4</v>
      </c>
      <c r="E135" s="200">
        <v>29</v>
      </c>
      <c r="F135" s="202">
        <v>3</v>
      </c>
      <c r="G135" s="202">
        <v>2</v>
      </c>
      <c r="H135" s="202">
        <v>3</v>
      </c>
      <c r="I135"/>
      <c r="J135"/>
    </row>
    <row r="136" spans="1:10" ht="15" x14ac:dyDescent="0.25">
      <c r="A136" s="198">
        <v>294</v>
      </c>
      <c r="B136" s="198" t="s">
        <v>186</v>
      </c>
      <c r="C136" s="193" t="s">
        <v>199</v>
      </c>
      <c r="D136" s="200">
        <v>29</v>
      </c>
      <c r="E136" s="200">
        <v>29.5</v>
      </c>
      <c r="F136" s="202">
        <v>3</v>
      </c>
      <c r="G136" s="202">
        <v>1</v>
      </c>
      <c r="H136" s="202">
        <v>2</v>
      </c>
      <c r="I136"/>
      <c r="J136"/>
    </row>
    <row r="137" spans="1:10" ht="15" x14ac:dyDescent="0.25">
      <c r="A137" s="198">
        <v>294</v>
      </c>
      <c r="B137" s="198" t="s">
        <v>186</v>
      </c>
      <c r="C137" s="193" t="s">
        <v>200</v>
      </c>
      <c r="D137" s="200">
        <v>29.5</v>
      </c>
      <c r="E137" s="200">
        <v>30.5</v>
      </c>
      <c r="F137" s="202">
        <v>3</v>
      </c>
      <c r="G137" s="202">
        <v>2</v>
      </c>
      <c r="H137" s="202">
        <v>3</v>
      </c>
      <c r="I137"/>
      <c r="J137"/>
    </row>
    <row r="138" spans="1:10" ht="15" x14ac:dyDescent="0.25">
      <c r="A138" s="198">
        <v>294</v>
      </c>
      <c r="B138" s="198" t="s">
        <v>186</v>
      </c>
      <c r="C138" s="193" t="s">
        <v>201</v>
      </c>
      <c r="D138" s="200">
        <v>30.5</v>
      </c>
      <c r="E138" s="200">
        <v>31.1</v>
      </c>
      <c r="F138" s="202">
        <v>3</v>
      </c>
      <c r="G138" s="202">
        <v>1</v>
      </c>
      <c r="H138" s="202">
        <v>2</v>
      </c>
      <c r="I138"/>
      <c r="J138"/>
    </row>
    <row r="139" spans="1:10" ht="15" x14ac:dyDescent="0.25">
      <c r="A139" s="198">
        <v>294</v>
      </c>
      <c r="B139" s="198" t="s">
        <v>186</v>
      </c>
      <c r="C139" s="193" t="s">
        <v>202</v>
      </c>
      <c r="D139" s="200">
        <v>31.1</v>
      </c>
      <c r="E139" s="200">
        <v>31.6</v>
      </c>
      <c r="F139" s="202">
        <v>2</v>
      </c>
      <c r="G139" s="202">
        <v>1</v>
      </c>
      <c r="H139" s="202">
        <v>2</v>
      </c>
      <c r="I139"/>
      <c r="J139"/>
    </row>
    <row r="140" spans="1:10" ht="15" x14ac:dyDescent="0.25">
      <c r="A140" s="198">
        <v>294</v>
      </c>
      <c r="B140" s="198" t="s">
        <v>186</v>
      </c>
      <c r="C140" s="193" t="s">
        <v>203</v>
      </c>
      <c r="D140" s="200">
        <v>31.6</v>
      </c>
      <c r="E140" s="200">
        <v>33.6</v>
      </c>
      <c r="F140" s="202">
        <v>3</v>
      </c>
      <c r="G140" s="202">
        <v>2</v>
      </c>
      <c r="H140" s="202">
        <v>2</v>
      </c>
      <c r="I140"/>
      <c r="J140"/>
    </row>
    <row r="141" spans="1:10" ht="15" x14ac:dyDescent="0.25">
      <c r="A141" s="198">
        <v>294</v>
      </c>
      <c r="B141" s="198" t="s">
        <v>186</v>
      </c>
      <c r="C141" s="193" t="s">
        <v>204</v>
      </c>
      <c r="D141" s="200">
        <v>33.6</v>
      </c>
      <c r="E141" s="200">
        <v>37.799999999999997</v>
      </c>
      <c r="F141" s="202">
        <v>3</v>
      </c>
      <c r="G141" s="202">
        <v>2</v>
      </c>
      <c r="H141" s="202">
        <v>3</v>
      </c>
      <c r="I141"/>
      <c r="J141"/>
    </row>
    <row r="142" spans="1:10" ht="15" x14ac:dyDescent="0.25">
      <c r="A142" s="198">
        <v>294</v>
      </c>
      <c r="B142" s="198" t="s">
        <v>186</v>
      </c>
      <c r="C142" s="193" t="s">
        <v>205</v>
      </c>
      <c r="D142" s="200">
        <v>37.799999999999997</v>
      </c>
      <c r="E142" s="200">
        <v>38.299999999999997</v>
      </c>
      <c r="F142" s="202">
        <v>3</v>
      </c>
      <c r="G142" s="202">
        <v>2</v>
      </c>
      <c r="H142" s="202">
        <v>3</v>
      </c>
      <c r="I142"/>
      <c r="J142"/>
    </row>
    <row r="143" spans="1:10" ht="15" x14ac:dyDescent="0.25">
      <c r="A143" s="198">
        <v>294</v>
      </c>
      <c r="B143" s="198" t="s">
        <v>186</v>
      </c>
      <c r="C143" s="193" t="s">
        <v>206</v>
      </c>
      <c r="D143" s="200">
        <v>38.299999999999997</v>
      </c>
      <c r="E143" s="200">
        <v>39.799999999999997</v>
      </c>
      <c r="F143" s="202">
        <v>3</v>
      </c>
      <c r="G143" s="202">
        <v>2</v>
      </c>
      <c r="H143" s="202">
        <v>3</v>
      </c>
      <c r="I143"/>
      <c r="J143"/>
    </row>
    <row r="144" spans="1:10" ht="15" x14ac:dyDescent="0.25">
      <c r="A144" s="198">
        <v>294</v>
      </c>
      <c r="B144" s="198" t="s">
        <v>186</v>
      </c>
      <c r="C144" s="193" t="s">
        <v>207</v>
      </c>
      <c r="D144" s="200">
        <v>39.799999999999997</v>
      </c>
      <c r="E144" s="200">
        <v>40.200000000000003</v>
      </c>
      <c r="F144" s="202">
        <v>3</v>
      </c>
      <c r="G144" s="202">
        <v>2</v>
      </c>
      <c r="H144" s="202">
        <v>3</v>
      </c>
      <c r="I144"/>
      <c r="J144"/>
    </row>
    <row r="145" spans="1:10" ht="15" x14ac:dyDescent="0.25">
      <c r="A145" s="198">
        <v>294</v>
      </c>
      <c r="B145" s="198" t="s">
        <v>186</v>
      </c>
      <c r="C145" s="193" t="s">
        <v>208</v>
      </c>
      <c r="D145" s="200">
        <v>40.200000000000003</v>
      </c>
      <c r="E145" s="200">
        <v>40.700000000000003</v>
      </c>
      <c r="F145" s="202">
        <v>2</v>
      </c>
      <c r="G145" s="202">
        <v>1</v>
      </c>
      <c r="H145" s="202">
        <v>2</v>
      </c>
      <c r="I145"/>
      <c r="J145"/>
    </row>
    <row r="146" spans="1:10" ht="15" x14ac:dyDescent="0.25">
      <c r="A146" s="198">
        <v>294</v>
      </c>
      <c r="B146" s="198" t="s">
        <v>186</v>
      </c>
      <c r="C146" s="193" t="s">
        <v>209</v>
      </c>
      <c r="D146" s="200">
        <v>40.700000000000003</v>
      </c>
      <c r="E146" s="200">
        <v>42.1</v>
      </c>
      <c r="F146" s="202">
        <v>3</v>
      </c>
      <c r="G146" s="202">
        <v>2</v>
      </c>
      <c r="H146" s="202">
        <v>3</v>
      </c>
      <c r="I146"/>
      <c r="J146"/>
    </row>
    <row r="147" spans="1:10" ht="15" x14ac:dyDescent="0.25">
      <c r="A147" s="198">
        <v>294</v>
      </c>
      <c r="B147" s="198" t="s">
        <v>186</v>
      </c>
      <c r="C147" s="193" t="s">
        <v>210</v>
      </c>
      <c r="D147" s="200">
        <v>42.1</v>
      </c>
      <c r="E147" s="200">
        <v>44.2</v>
      </c>
      <c r="F147" s="202">
        <v>3</v>
      </c>
      <c r="G147" s="202">
        <v>2</v>
      </c>
      <c r="H147" s="202">
        <v>3</v>
      </c>
      <c r="I147"/>
      <c r="J147"/>
    </row>
    <row r="148" spans="1:10" ht="15" x14ac:dyDescent="0.25">
      <c r="A148" s="198">
        <v>294</v>
      </c>
      <c r="B148" s="198" t="s">
        <v>186</v>
      </c>
      <c r="C148" s="193" t="s">
        <v>211</v>
      </c>
      <c r="D148" s="200">
        <v>44.2</v>
      </c>
      <c r="E148" s="200">
        <v>45.2</v>
      </c>
      <c r="F148" s="202">
        <v>2</v>
      </c>
      <c r="G148" s="202">
        <v>1</v>
      </c>
      <c r="H148" s="202">
        <v>2</v>
      </c>
      <c r="I148"/>
      <c r="J148"/>
    </row>
    <row r="149" spans="1:10" ht="15" x14ac:dyDescent="0.25">
      <c r="A149" s="198">
        <v>294</v>
      </c>
      <c r="B149" s="198" t="s">
        <v>186</v>
      </c>
      <c r="C149" s="193" t="s">
        <v>212</v>
      </c>
      <c r="D149" s="200">
        <v>45.2</v>
      </c>
      <c r="E149" s="200">
        <v>48.9</v>
      </c>
      <c r="F149" s="202">
        <v>3</v>
      </c>
      <c r="G149" s="202">
        <v>1</v>
      </c>
      <c r="H149" s="202">
        <v>2</v>
      </c>
      <c r="I149"/>
      <c r="J149"/>
    </row>
    <row r="150" spans="1:10" ht="15" x14ac:dyDescent="0.25">
      <c r="A150" s="198">
        <v>294</v>
      </c>
      <c r="B150" s="198" t="s">
        <v>186</v>
      </c>
      <c r="C150" s="193" t="s">
        <v>213</v>
      </c>
      <c r="D150" s="200">
        <v>48.9</v>
      </c>
      <c r="E150" s="200">
        <v>52.8</v>
      </c>
      <c r="F150" s="202">
        <v>2</v>
      </c>
      <c r="G150" s="202">
        <v>1</v>
      </c>
      <c r="H150" s="202">
        <v>2</v>
      </c>
      <c r="I150"/>
      <c r="J150"/>
    </row>
    <row r="151" spans="1:10" ht="15" x14ac:dyDescent="0.25">
      <c r="A151" s="198">
        <v>294</v>
      </c>
      <c r="B151" s="198" t="s">
        <v>214</v>
      </c>
      <c r="C151" s="193" t="s">
        <v>215</v>
      </c>
      <c r="D151" s="200">
        <v>52.8</v>
      </c>
      <c r="E151" s="200">
        <v>48.9</v>
      </c>
      <c r="F151" s="202">
        <v>2</v>
      </c>
      <c r="G151" s="202">
        <v>1</v>
      </c>
      <c r="H151" s="202">
        <v>2</v>
      </c>
      <c r="I151"/>
      <c r="J151"/>
    </row>
    <row r="152" spans="1:10" ht="15" x14ac:dyDescent="0.25">
      <c r="A152" s="198">
        <v>294</v>
      </c>
      <c r="B152" s="198" t="s">
        <v>214</v>
      </c>
      <c r="C152" s="193" t="s">
        <v>216</v>
      </c>
      <c r="D152" s="200">
        <v>48.9</v>
      </c>
      <c r="E152" s="200">
        <v>45.2</v>
      </c>
      <c r="F152" s="202">
        <v>2</v>
      </c>
      <c r="G152" s="202">
        <v>2</v>
      </c>
      <c r="H152" s="202">
        <v>2</v>
      </c>
      <c r="I152"/>
      <c r="J152"/>
    </row>
    <row r="153" spans="1:10" ht="15" x14ac:dyDescent="0.25">
      <c r="A153" s="198">
        <v>294</v>
      </c>
      <c r="B153" s="198" t="s">
        <v>214</v>
      </c>
      <c r="C153" s="193" t="s">
        <v>217</v>
      </c>
      <c r="D153" s="200">
        <v>45.2</v>
      </c>
      <c r="E153" s="200">
        <v>44.2</v>
      </c>
      <c r="F153" s="202">
        <v>2</v>
      </c>
      <c r="G153" s="202">
        <v>1</v>
      </c>
      <c r="H153" s="202">
        <v>2</v>
      </c>
      <c r="I153"/>
      <c r="J153"/>
    </row>
    <row r="154" spans="1:10" ht="15" x14ac:dyDescent="0.25">
      <c r="A154" s="198">
        <v>294</v>
      </c>
      <c r="B154" s="198" t="s">
        <v>214</v>
      </c>
      <c r="C154" s="193" t="s">
        <v>218</v>
      </c>
      <c r="D154" s="200">
        <v>44.2</v>
      </c>
      <c r="E154" s="200">
        <v>42.1</v>
      </c>
      <c r="F154" s="202">
        <v>3</v>
      </c>
      <c r="G154" s="202">
        <v>2</v>
      </c>
      <c r="H154" s="202">
        <v>2</v>
      </c>
      <c r="I154"/>
      <c r="J154"/>
    </row>
    <row r="155" spans="1:10" ht="15" x14ac:dyDescent="0.25">
      <c r="A155" s="198">
        <v>294</v>
      </c>
      <c r="B155" s="198" t="s">
        <v>214</v>
      </c>
      <c r="C155" s="193" t="s">
        <v>219</v>
      </c>
      <c r="D155" s="200">
        <v>42.1</v>
      </c>
      <c r="E155" s="200">
        <v>40.700000000000003</v>
      </c>
      <c r="F155" s="202">
        <v>3</v>
      </c>
      <c r="G155" s="202">
        <v>2</v>
      </c>
      <c r="H155" s="202">
        <v>3</v>
      </c>
      <c r="I155"/>
      <c r="J155"/>
    </row>
    <row r="156" spans="1:10" ht="15" x14ac:dyDescent="0.25">
      <c r="A156" s="198">
        <v>294</v>
      </c>
      <c r="B156" s="198" t="s">
        <v>214</v>
      </c>
      <c r="C156" s="193" t="s">
        <v>220</v>
      </c>
      <c r="D156" s="200">
        <v>40.700000000000003</v>
      </c>
      <c r="E156" s="200">
        <v>40.200000000000003</v>
      </c>
      <c r="F156" s="202">
        <v>2</v>
      </c>
      <c r="G156" s="202">
        <v>1</v>
      </c>
      <c r="H156" s="202">
        <v>2</v>
      </c>
      <c r="I156"/>
      <c r="J156"/>
    </row>
    <row r="157" spans="1:10" ht="15" x14ac:dyDescent="0.25">
      <c r="A157" s="198">
        <v>294</v>
      </c>
      <c r="B157" s="198" t="s">
        <v>214</v>
      </c>
      <c r="C157" s="193" t="s">
        <v>221</v>
      </c>
      <c r="D157" s="200">
        <v>40.200000000000003</v>
      </c>
      <c r="E157" s="200">
        <v>39.799999999999997</v>
      </c>
      <c r="F157" s="202">
        <v>3</v>
      </c>
      <c r="G157" s="202">
        <v>2</v>
      </c>
      <c r="H157" s="202">
        <v>3</v>
      </c>
      <c r="I157"/>
      <c r="J157"/>
    </row>
    <row r="158" spans="1:10" ht="15" x14ac:dyDescent="0.25">
      <c r="A158" s="198">
        <v>294</v>
      </c>
      <c r="B158" s="198" t="s">
        <v>214</v>
      </c>
      <c r="C158" s="193" t="s">
        <v>222</v>
      </c>
      <c r="D158" s="200">
        <v>39.799999999999997</v>
      </c>
      <c r="E158" s="200">
        <v>38.299999999999997</v>
      </c>
      <c r="F158" s="202">
        <v>3</v>
      </c>
      <c r="G158" s="202">
        <v>3</v>
      </c>
      <c r="H158" s="202">
        <v>3</v>
      </c>
      <c r="I158"/>
      <c r="J158"/>
    </row>
    <row r="159" spans="1:10" ht="15" x14ac:dyDescent="0.25">
      <c r="A159" s="198">
        <v>294</v>
      </c>
      <c r="B159" s="198" t="s">
        <v>214</v>
      </c>
      <c r="C159" s="193" t="s">
        <v>223</v>
      </c>
      <c r="D159" s="200">
        <v>38.299999999999997</v>
      </c>
      <c r="E159" s="200">
        <v>37.799999999999997</v>
      </c>
      <c r="F159" s="202">
        <v>3</v>
      </c>
      <c r="G159" s="202">
        <v>2</v>
      </c>
      <c r="H159" s="202">
        <v>3</v>
      </c>
      <c r="I159"/>
      <c r="J159"/>
    </row>
    <row r="160" spans="1:10" ht="15" x14ac:dyDescent="0.25">
      <c r="A160" s="198">
        <v>294</v>
      </c>
      <c r="B160" s="198" t="s">
        <v>214</v>
      </c>
      <c r="C160" s="193" t="s">
        <v>224</v>
      </c>
      <c r="D160" s="200">
        <v>37.799999999999997</v>
      </c>
      <c r="E160" s="200">
        <v>33.6</v>
      </c>
      <c r="F160" s="202">
        <v>3</v>
      </c>
      <c r="G160" s="202">
        <v>2</v>
      </c>
      <c r="H160" s="202">
        <v>3</v>
      </c>
      <c r="I160"/>
      <c r="J160"/>
    </row>
    <row r="161" spans="1:10" ht="15" x14ac:dyDescent="0.25">
      <c r="A161" s="198">
        <v>294</v>
      </c>
      <c r="B161" s="198" t="s">
        <v>214</v>
      </c>
      <c r="C161" s="193" t="s">
        <v>225</v>
      </c>
      <c r="D161" s="200">
        <v>33.6</v>
      </c>
      <c r="E161" s="200">
        <v>31.6</v>
      </c>
      <c r="F161" s="202">
        <v>3</v>
      </c>
      <c r="G161" s="202">
        <v>2</v>
      </c>
      <c r="H161" s="202">
        <v>2</v>
      </c>
      <c r="I161"/>
      <c r="J161"/>
    </row>
    <row r="162" spans="1:10" ht="15" x14ac:dyDescent="0.25">
      <c r="A162" s="198">
        <v>294</v>
      </c>
      <c r="B162" s="198" t="s">
        <v>214</v>
      </c>
      <c r="C162" s="193" t="s">
        <v>226</v>
      </c>
      <c r="D162" s="200">
        <v>31.6</v>
      </c>
      <c r="E162" s="200">
        <v>31.1</v>
      </c>
      <c r="F162" s="202">
        <v>3</v>
      </c>
      <c r="G162" s="202">
        <v>2</v>
      </c>
      <c r="H162" s="202">
        <v>3</v>
      </c>
      <c r="I162"/>
      <c r="J162"/>
    </row>
    <row r="163" spans="1:10" ht="15" x14ac:dyDescent="0.25">
      <c r="A163" s="198">
        <v>294</v>
      </c>
      <c r="B163" s="198" t="s">
        <v>214</v>
      </c>
      <c r="C163" s="193" t="s">
        <v>227</v>
      </c>
      <c r="D163" s="200">
        <v>31.1</v>
      </c>
      <c r="E163" s="200">
        <v>30.5</v>
      </c>
      <c r="F163" s="202">
        <v>3</v>
      </c>
      <c r="G163" s="202">
        <v>2</v>
      </c>
      <c r="H163" s="202">
        <v>2</v>
      </c>
      <c r="I163"/>
      <c r="J163"/>
    </row>
    <row r="164" spans="1:10" ht="15" x14ac:dyDescent="0.25">
      <c r="A164" s="198">
        <v>294</v>
      </c>
      <c r="B164" s="198" t="s">
        <v>214</v>
      </c>
      <c r="C164" s="193" t="s">
        <v>228</v>
      </c>
      <c r="D164" s="200">
        <v>30.5</v>
      </c>
      <c r="E164" s="200">
        <v>29.5</v>
      </c>
      <c r="F164" s="202">
        <v>3</v>
      </c>
      <c r="G164" s="202">
        <v>2</v>
      </c>
      <c r="H164" s="202">
        <v>3</v>
      </c>
      <c r="I164"/>
      <c r="J164"/>
    </row>
    <row r="165" spans="1:10" ht="15" x14ac:dyDescent="0.25">
      <c r="A165" s="198">
        <v>294</v>
      </c>
      <c r="B165" s="198" t="s">
        <v>214</v>
      </c>
      <c r="C165" s="193" t="s">
        <v>229</v>
      </c>
      <c r="D165" s="200">
        <v>29.5</v>
      </c>
      <c r="E165" s="200">
        <v>29</v>
      </c>
      <c r="F165" s="202">
        <v>3</v>
      </c>
      <c r="G165" s="202">
        <v>2</v>
      </c>
      <c r="H165" s="202">
        <v>2</v>
      </c>
      <c r="I165"/>
      <c r="J165"/>
    </row>
    <row r="166" spans="1:10" ht="15" x14ac:dyDescent="0.25">
      <c r="A166" s="198">
        <v>294</v>
      </c>
      <c r="B166" s="198" t="s">
        <v>214</v>
      </c>
      <c r="C166" s="193" t="s">
        <v>230</v>
      </c>
      <c r="D166" s="200">
        <v>29</v>
      </c>
      <c r="E166" s="200">
        <v>27.4</v>
      </c>
      <c r="F166" s="202">
        <v>3</v>
      </c>
      <c r="G166" s="202">
        <v>2</v>
      </c>
      <c r="H166" s="202">
        <v>3</v>
      </c>
      <c r="I166"/>
      <c r="J166"/>
    </row>
    <row r="167" spans="1:10" ht="15" x14ac:dyDescent="0.25">
      <c r="A167" s="198">
        <v>294</v>
      </c>
      <c r="B167" s="198" t="s">
        <v>214</v>
      </c>
      <c r="C167" s="193" t="s">
        <v>316</v>
      </c>
      <c r="D167" s="200">
        <v>27.4</v>
      </c>
      <c r="E167" s="200">
        <v>24.1</v>
      </c>
      <c r="F167" s="202">
        <v>3</v>
      </c>
      <c r="G167" s="202">
        <v>2</v>
      </c>
      <c r="H167" s="202">
        <v>3</v>
      </c>
      <c r="I167"/>
      <c r="J167"/>
    </row>
    <row r="168" spans="1:10" ht="30" x14ac:dyDescent="0.25">
      <c r="A168" s="198">
        <v>294</v>
      </c>
      <c r="B168" s="198" t="s">
        <v>214</v>
      </c>
      <c r="C168" s="193" t="s">
        <v>231</v>
      </c>
      <c r="D168" s="200">
        <v>24.1</v>
      </c>
      <c r="E168" s="200">
        <v>23.1</v>
      </c>
      <c r="F168" s="202">
        <v>2</v>
      </c>
      <c r="G168" s="202">
        <v>1</v>
      </c>
      <c r="H168" s="202">
        <v>2</v>
      </c>
      <c r="I168"/>
      <c r="J168"/>
    </row>
    <row r="169" spans="1:10" ht="15" x14ac:dyDescent="0.25">
      <c r="A169" s="198">
        <v>294</v>
      </c>
      <c r="B169" s="198" t="s">
        <v>214</v>
      </c>
      <c r="C169" s="193" t="s">
        <v>232</v>
      </c>
      <c r="D169" s="200">
        <v>23.1</v>
      </c>
      <c r="E169" s="200">
        <v>22</v>
      </c>
      <c r="F169" s="202">
        <v>3</v>
      </c>
      <c r="G169" s="202">
        <v>2</v>
      </c>
      <c r="H169" s="202">
        <v>3</v>
      </c>
      <c r="I169"/>
      <c r="J169"/>
    </row>
    <row r="170" spans="1:10" ht="15" x14ac:dyDescent="0.25">
      <c r="A170" s="198">
        <v>294</v>
      </c>
      <c r="B170" s="198" t="s">
        <v>214</v>
      </c>
      <c r="C170" s="193" t="s">
        <v>233</v>
      </c>
      <c r="D170" s="200">
        <v>22</v>
      </c>
      <c r="E170" s="200">
        <v>20.3</v>
      </c>
      <c r="F170" s="202">
        <v>3</v>
      </c>
      <c r="G170" s="202">
        <v>2</v>
      </c>
      <c r="H170" s="202">
        <v>3</v>
      </c>
      <c r="I170"/>
      <c r="J170"/>
    </row>
    <row r="171" spans="1:10" ht="15" x14ac:dyDescent="0.25">
      <c r="A171" s="198">
        <v>294</v>
      </c>
      <c r="B171" s="198" t="s">
        <v>214</v>
      </c>
      <c r="C171" s="193" t="s">
        <v>234</v>
      </c>
      <c r="D171" s="200">
        <v>20.3</v>
      </c>
      <c r="E171" s="200">
        <v>17.5</v>
      </c>
      <c r="F171" s="202">
        <v>3</v>
      </c>
      <c r="G171" s="202">
        <v>2</v>
      </c>
      <c r="H171" s="202">
        <v>3</v>
      </c>
      <c r="I171"/>
      <c r="J171"/>
    </row>
    <row r="172" spans="1:10" ht="15" x14ac:dyDescent="0.25">
      <c r="A172" s="198">
        <v>294</v>
      </c>
      <c r="B172" s="198" t="s">
        <v>214</v>
      </c>
      <c r="C172" s="193" t="s">
        <v>235</v>
      </c>
      <c r="D172" s="200">
        <v>17.5</v>
      </c>
      <c r="E172" s="200">
        <v>12</v>
      </c>
      <c r="F172" s="202">
        <v>3</v>
      </c>
      <c r="G172" s="202">
        <v>1</v>
      </c>
      <c r="H172" s="202">
        <v>2</v>
      </c>
      <c r="I172"/>
      <c r="J172"/>
    </row>
    <row r="173" spans="1:10" ht="15" x14ac:dyDescent="0.25">
      <c r="A173" s="198">
        <v>294</v>
      </c>
      <c r="B173" s="198" t="s">
        <v>214</v>
      </c>
      <c r="C173" s="193" t="s">
        <v>236</v>
      </c>
      <c r="D173" s="200">
        <v>12</v>
      </c>
      <c r="E173" s="200">
        <v>8</v>
      </c>
      <c r="F173" s="202">
        <v>3</v>
      </c>
      <c r="G173" s="202">
        <v>2</v>
      </c>
      <c r="H173" s="202">
        <v>2</v>
      </c>
      <c r="I173"/>
      <c r="J173"/>
    </row>
    <row r="174" spans="1:10" ht="15" x14ac:dyDescent="0.25">
      <c r="A174" s="198">
        <v>294</v>
      </c>
      <c r="B174" s="198" t="s">
        <v>214</v>
      </c>
      <c r="C174" s="193" t="s">
        <v>237</v>
      </c>
      <c r="D174" s="200">
        <v>8</v>
      </c>
      <c r="E174" s="200">
        <v>6.3</v>
      </c>
      <c r="F174" s="202">
        <v>2</v>
      </c>
      <c r="G174" s="202">
        <v>1</v>
      </c>
      <c r="H174" s="202">
        <v>2</v>
      </c>
      <c r="I174"/>
      <c r="J174"/>
    </row>
    <row r="175" spans="1:10" ht="15" x14ac:dyDescent="0.25">
      <c r="A175" s="198">
        <v>294</v>
      </c>
      <c r="B175" s="198" t="s">
        <v>214</v>
      </c>
      <c r="C175" s="193" t="s">
        <v>238</v>
      </c>
      <c r="D175" s="200">
        <v>6.3</v>
      </c>
      <c r="E175" s="200">
        <v>5.0999999999999996</v>
      </c>
      <c r="F175" s="202">
        <v>2</v>
      </c>
      <c r="G175" s="202">
        <v>1</v>
      </c>
      <c r="H175" s="202">
        <v>2</v>
      </c>
      <c r="I175"/>
      <c r="J175"/>
    </row>
    <row r="176" spans="1:10" ht="15" x14ac:dyDescent="0.25">
      <c r="A176" s="198">
        <v>294</v>
      </c>
      <c r="B176" s="198" t="s">
        <v>214</v>
      </c>
      <c r="C176" s="193" t="s">
        <v>239</v>
      </c>
      <c r="D176" s="200">
        <v>5.0999999999999996</v>
      </c>
      <c r="E176" s="200">
        <v>4.2</v>
      </c>
      <c r="F176" s="202">
        <v>2</v>
      </c>
      <c r="G176" s="202">
        <v>1</v>
      </c>
      <c r="H176" s="202">
        <v>1</v>
      </c>
      <c r="I176"/>
      <c r="J176"/>
    </row>
    <row r="177" spans="1:10" ht="15" x14ac:dyDescent="0.25">
      <c r="A177" s="198">
        <v>294</v>
      </c>
      <c r="B177" s="198" t="s">
        <v>214</v>
      </c>
      <c r="C177" s="193" t="s">
        <v>240</v>
      </c>
      <c r="D177" s="200">
        <v>4.2</v>
      </c>
      <c r="E177" s="200">
        <v>4</v>
      </c>
      <c r="F177" s="202">
        <v>3</v>
      </c>
      <c r="G177" s="202">
        <v>2</v>
      </c>
      <c r="H177" s="202">
        <v>3</v>
      </c>
      <c r="I177"/>
      <c r="J177"/>
    </row>
    <row r="178" spans="1:10" ht="15" x14ac:dyDescent="0.25">
      <c r="A178" s="198">
        <v>294</v>
      </c>
      <c r="B178" s="198" t="s">
        <v>214</v>
      </c>
      <c r="C178" s="193" t="s">
        <v>241</v>
      </c>
      <c r="D178" s="200">
        <v>4</v>
      </c>
      <c r="E178" s="200">
        <v>2.7</v>
      </c>
      <c r="F178" s="202">
        <v>3</v>
      </c>
      <c r="G178" s="202">
        <v>2</v>
      </c>
      <c r="H178" s="202">
        <v>3</v>
      </c>
      <c r="I178"/>
      <c r="J178"/>
    </row>
    <row r="179" spans="1:10" ht="15" x14ac:dyDescent="0.25">
      <c r="A179" s="198">
        <v>294</v>
      </c>
      <c r="B179" s="198" t="s">
        <v>214</v>
      </c>
      <c r="C179" s="193" t="s">
        <v>317</v>
      </c>
      <c r="D179" s="200">
        <v>2.7</v>
      </c>
      <c r="E179" s="200">
        <v>0</v>
      </c>
      <c r="F179" s="202">
        <v>3</v>
      </c>
      <c r="G179" s="202">
        <v>2</v>
      </c>
      <c r="H179" s="202">
        <v>3</v>
      </c>
      <c r="I179"/>
      <c r="J179"/>
    </row>
    <row r="180" spans="1:10" ht="15" x14ac:dyDescent="0.25">
      <c r="A180" s="198">
        <v>355</v>
      </c>
      <c r="B180" s="198" t="s">
        <v>186</v>
      </c>
      <c r="C180" s="193" t="s">
        <v>242</v>
      </c>
      <c r="D180" s="200">
        <v>0</v>
      </c>
      <c r="E180" s="200">
        <v>0.8</v>
      </c>
      <c r="F180" s="202">
        <v>2</v>
      </c>
      <c r="G180" s="202">
        <v>2</v>
      </c>
      <c r="H180" s="202">
        <v>2</v>
      </c>
      <c r="I180"/>
      <c r="J180"/>
    </row>
    <row r="181" spans="1:10" ht="15" x14ac:dyDescent="0.25">
      <c r="A181" s="198">
        <v>355</v>
      </c>
      <c r="B181" s="198" t="s">
        <v>186</v>
      </c>
      <c r="C181" s="193" t="s">
        <v>243</v>
      </c>
      <c r="D181" s="200">
        <v>0.8</v>
      </c>
      <c r="E181" s="200">
        <v>4.8</v>
      </c>
      <c r="F181" s="202">
        <v>2</v>
      </c>
      <c r="G181" s="202">
        <v>2</v>
      </c>
      <c r="H181" s="202">
        <v>2</v>
      </c>
      <c r="I181"/>
      <c r="J181"/>
    </row>
    <row r="182" spans="1:10" ht="15" x14ac:dyDescent="0.25">
      <c r="A182" s="198">
        <v>355</v>
      </c>
      <c r="B182" s="198" t="s">
        <v>186</v>
      </c>
      <c r="C182" s="193" t="s">
        <v>244</v>
      </c>
      <c r="D182" s="200">
        <v>4.8</v>
      </c>
      <c r="E182" s="200">
        <v>7.3</v>
      </c>
      <c r="F182" s="202">
        <v>2</v>
      </c>
      <c r="G182" s="202">
        <v>2</v>
      </c>
      <c r="H182" s="202">
        <v>2</v>
      </c>
      <c r="I182"/>
      <c r="J182"/>
    </row>
    <row r="183" spans="1:10" ht="15" x14ac:dyDescent="0.25">
      <c r="A183" s="198">
        <v>355</v>
      </c>
      <c r="B183" s="198" t="s">
        <v>186</v>
      </c>
      <c r="C183" s="193" t="s">
        <v>245</v>
      </c>
      <c r="D183" s="200">
        <v>7.3</v>
      </c>
      <c r="E183" s="200">
        <v>8.9</v>
      </c>
      <c r="F183" s="202">
        <v>2</v>
      </c>
      <c r="G183" s="202">
        <v>2</v>
      </c>
      <c r="H183" s="202">
        <v>2</v>
      </c>
      <c r="I183"/>
      <c r="J183"/>
    </row>
    <row r="184" spans="1:10" ht="15" x14ac:dyDescent="0.25">
      <c r="A184" s="198">
        <v>355</v>
      </c>
      <c r="B184" s="198" t="s">
        <v>186</v>
      </c>
      <c r="C184" s="193" t="s">
        <v>246</v>
      </c>
      <c r="D184" s="200">
        <v>8.9</v>
      </c>
      <c r="E184" s="200">
        <v>12.3</v>
      </c>
      <c r="F184" s="202">
        <v>3</v>
      </c>
      <c r="G184" s="202">
        <v>2</v>
      </c>
      <c r="H184" s="202">
        <v>2</v>
      </c>
      <c r="I184"/>
      <c r="J184"/>
    </row>
    <row r="185" spans="1:10" ht="15" x14ac:dyDescent="0.25">
      <c r="A185" s="198">
        <v>355</v>
      </c>
      <c r="B185" s="198" t="s">
        <v>186</v>
      </c>
      <c r="C185" s="193" t="s">
        <v>247</v>
      </c>
      <c r="D185" s="200">
        <v>12.3</v>
      </c>
      <c r="E185" s="200">
        <v>13.8</v>
      </c>
      <c r="F185" s="202">
        <v>2</v>
      </c>
      <c r="G185" s="202">
        <v>1</v>
      </c>
      <c r="H185" s="202">
        <v>2</v>
      </c>
      <c r="I185"/>
      <c r="J185"/>
    </row>
    <row r="186" spans="1:10" ht="15" x14ac:dyDescent="0.25">
      <c r="A186" s="198">
        <v>355</v>
      </c>
      <c r="B186" s="198" t="s">
        <v>186</v>
      </c>
      <c r="C186" s="193" t="s">
        <v>248</v>
      </c>
      <c r="D186" s="200">
        <v>13.8</v>
      </c>
      <c r="E186" s="200">
        <v>15.5</v>
      </c>
      <c r="F186" s="202">
        <v>2</v>
      </c>
      <c r="G186" s="202">
        <v>1</v>
      </c>
      <c r="H186" s="202">
        <v>2</v>
      </c>
      <c r="I186"/>
      <c r="J186"/>
    </row>
    <row r="187" spans="1:10" ht="15" x14ac:dyDescent="0.25">
      <c r="A187" s="198">
        <v>355</v>
      </c>
      <c r="B187" s="198" t="s">
        <v>186</v>
      </c>
      <c r="C187" s="193" t="s">
        <v>249</v>
      </c>
      <c r="D187" s="200">
        <v>15.5</v>
      </c>
      <c r="E187" s="200">
        <v>17.2</v>
      </c>
      <c r="F187" s="202">
        <v>2</v>
      </c>
      <c r="G187" s="202">
        <v>1</v>
      </c>
      <c r="H187" s="202">
        <v>2</v>
      </c>
      <c r="I187"/>
      <c r="J187"/>
    </row>
    <row r="188" spans="1:10" ht="15" x14ac:dyDescent="0.25">
      <c r="A188" s="198">
        <v>355</v>
      </c>
      <c r="B188" s="198" t="s">
        <v>186</v>
      </c>
      <c r="C188" s="193" t="s">
        <v>250</v>
      </c>
      <c r="D188" s="200">
        <v>17.2</v>
      </c>
      <c r="E188" s="200">
        <v>18.3</v>
      </c>
      <c r="F188" s="202">
        <v>2</v>
      </c>
      <c r="G188" s="202">
        <v>1</v>
      </c>
      <c r="H188" s="202">
        <v>2</v>
      </c>
      <c r="I188"/>
      <c r="J188"/>
    </row>
    <row r="189" spans="1:10" ht="15" x14ac:dyDescent="0.25">
      <c r="A189" s="198">
        <v>355</v>
      </c>
      <c r="B189" s="198" t="s">
        <v>186</v>
      </c>
      <c r="C189" s="193" t="s">
        <v>251</v>
      </c>
      <c r="D189" s="200">
        <v>18.3</v>
      </c>
      <c r="E189" s="200">
        <v>19.5</v>
      </c>
      <c r="F189" s="202">
        <v>3</v>
      </c>
      <c r="G189" s="202">
        <v>1</v>
      </c>
      <c r="H189" s="202">
        <v>2</v>
      </c>
      <c r="I189"/>
      <c r="J189"/>
    </row>
    <row r="190" spans="1:10" ht="30" x14ac:dyDescent="0.25">
      <c r="A190" s="198">
        <v>355</v>
      </c>
      <c r="B190" s="198" t="s">
        <v>186</v>
      </c>
      <c r="C190" s="193" t="s">
        <v>252</v>
      </c>
      <c r="D190" s="200">
        <v>19.5</v>
      </c>
      <c r="E190" s="200">
        <v>21.5</v>
      </c>
      <c r="F190" s="202">
        <v>3</v>
      </c>
      <c r="G190" s="202">
        <v>2</v>
      </c>
      <c r="H190" s="202">
        <v>2</v>
      </c>
      <c r="I190"/>
      <c r="J190"/>
    </row>
    <row r="191" spans="1:10" ht="15" x14ac:dyDescent="0.25">
      <c r="A191" s="198">
        <v>355</v>
      </c>
      <c r="B191" s="198" t="s">
        <v>186</v>
      </c>
      <c r="C191" s="193" t="s">
        <v>253</v>
      </c>
      <c r="D191" s="200">
        <v>21.5</v>
      </c>
      <c r="E191" s="200">
        <v>22.6</v>
      </c>
      <c r="F191" s="202">
        <v>3</v>
      </c>
      <c r="G191" s="202">
        <v>2</v>
      </c>
      <c r="H191" s="202">
        <v>3</v>
      </c>
      <c r="I191"/>
      <c r="J191"/>
    </row>
    <row r="192" spans="1:10" ht="15" x14ac:dyDescent="0.25">
      <c r="A192" s="198">
        <v>355</v>
      </c>
      <c r="B192" s="198" t="s">
        <v>186</v>
      </c>
      <c r="C192" s="193" t="s">
        <v>254</v>
      </c>
      <c r="D192" s="200">
        <v>22.6</v>
      </c>
      <c r="E192" s="200">
        <v>24.6</v>
      </c>
      <c r="F192" s="202">
        <v>4</v>
      </c>
      <c r="G192" s="202">
        <v>2</v>
      </c>
      <c r="H192" s="202">
        <v>3</v>
      </c>
      <c r="I192"/>
      <c r="J192"/>
    </row>
    <row r="193" spans="1:10" ht="15" x14ac:dyDescent="0.25">
      <c r="A193" s="198">
        <v>355</v>
      </c>
      <c r="B193" s="198" t="s">
        <v>186</v>
      </c>
      <c r="C193" s="193" t="s">
        <v>255</v>
      </c>
      <c r="D193" s="200">
        <v>24.6</v>
      </c>
      <c r="E193" s="200">
        <v>27.9</v>
      </c>
      <c r="F193" s="202">
        <v>4</v>
      </c>
      <c r="G193" s="202">
        <v>2</v>
      </c>
      <c r="H193" s="202">
        <v>3</v>
      </c>
      <c r="I193"/>
      <c r="J193"/>
    </row>
    <row r="194" spans="1:10" ht="15" x14ac:dyDescent="0.25">
      <c r="A194" s="198">
        <v>355</v>
      </c>
      <c r="B194" s="198" t="s">
        <v>186</v>
      </c>
      <c r="C194" s="193" t="s">
        <v>256</v>
      </c>
      <c r="D194" s="200">
        <v>27.9</v>
      </c>
      <c r="E194" s="200">
        <v>29.8</v>
      </c>
      <c r="F194" s="202">
        <v>3</v>
      </c>
      <c r="G194" s="202">
        <v>2</v>
      </c>
      <c r="H194" s="202">
        <v>3</v>
      </c>
      <c r="I194"/>
      <c r="J194"/>
    </row>
    <row r="195" spans="1:10" ht="15" x14ac:dyDescent="0.25">
      <c r="A195" s="198">
        <v>355</v>
      </c>
      <c r="B195" s="198" t="s">
        <v>214</v>
      </c>
      <c r="C195" s="193" t="s">
        <v>257</v>
      </c>
      <c r="D195" s="200">
        <v>29.8</v>
      </c>
      <c r="E195" s="200">
        <v>27.9</v>
      </c>
      <c r="F195" s="202">
        <v>3</v>
      </c>
      <c r="G195" s="202">
        <v>2</v>
      </c>
      <c r="H195" s="202">
        <v>3</v>
      </c>
      <c r="I195"/>
      <c r="J195"/>
    </row>
    <row r="196" spans="1:10" ht="15" x14ac:dyDescent="0.25">
      <c r="A196" s="198">
        <v>355</v>
      </c>
      <c r="B196" s="198" t="s">
        <v>214</v>
      </c>
      <c r="C196" s="193" t="s">
        <v>258</v>
      </c>
      <c r="D196" s="200">
        <v>27.9</v>
      </c>
      <c r="E196" s="200">
        <v>24.6</v>
      </c>
      <c r="F196" s="202">
        <v>4</v>
      </c>
      <c r="G196" s="202">
        <v>2</v>
      </c>
      <c r="H196" s="202">
        <v>3</v>
      </c>
      <c r="I196"/>
      <c r="J196"/>
    </row>
    <row r="197" spans="1:10" ht="15" x14ac:dyDescent="0.25">
      <c r="A197" s="198">
        <v>355</v>
      </c>
      <c r="B197" s="198" t="s">
        <v>214</v>
      </c>
      <c r="C197" s="193" t="s">
        <v>259</v>
      </c>
      <c r="D197" s="200">
        <v>24.6</v>
      </c>
      <c r="E197" s="200">
        <v>22.6</v>
      </c>
      <c r="F197" s="202">
        <v>4</v>
      </c>
      <c r="G197" s="202">
        <v>2</v>
      </c>
      <c r="H197" s="202">
        <v>3</v>
      </c>
      <c r="I197"/>
      <c r="J197"/>
    </row>
    <row r="198" spans="1:10" ht="15" x14ac:dyDescent="0.25">
      <c r="A198" s="198">
        <v>355</v>
      </c>
      <c r="B198" s="198" t="s">
        <v>214</v>
      </c>
      <c r="C198" s="193" t="s">
        <v>260</v>
      </c>
      <c r="D198" s="200">
        <v>22.6</v>
      </c>
      <c r="E198" s="200">
        <v>21.5</v>
      </c>
      <c r="F198" s="202">
        <v>3</v>
      </c>
      <c r="G198" s="202">
        <v>2</v>
      </c>
      <c r="H198" s="202">
        <v>2</v>
      </c>
      <c r="I198"/>
      <c r="J198"/>
    </row>
    <row r="199" spans="1:10" ht="30" x14ac:dyDescent="0.25">
      <c r="A199" s="198">
        <v>355</v>
      </c>
      <c r="B199" s="198" t="s">
        <v>214</v>
      </c>
      <c r="C199" s="193" t="s">
        <v>261</v>
      </c>
      <c r="D199" s="200">
        <v>21.5</v>
      </c>
      <c r="E199" s="200">
        <v>19.5</v>
      </c>
      <c r="F199" s="202">
        <v>3</v>
      </c>
      <c r="G199" s="202">
        <v>2</v>
      </c>
      <c r="H199" s="202">
        <v>3</v>
      </c>
      <c r="I199"/>
      <c r="J199"/>
    </row>
    <row r="200" spans="1:10" ht="15" x14ac:dyDescent="0.25">
      <c r="A200" s="198">
        <v>355</v>
      </c>
      <c r="B200" s="198" t="s">
        <v>214</v>
      </c>
      <c r="C200" s="193" t="s">
        <v>262</v>
      </c>
      <c r="D200" s="200">
        <v>19.5</v>
      </c>
      <c r="E200" s="200">
        <v>18.3</v>
      </c>
      <c r="F200" s="202">
        <v>2</v>
      </c>
      <c r="G200" s="202">
        <v>1</v>
      </c>
      <c r="H200" s="202">
        <v>2</v>
      </c>
      <c r="I200"/>
      <c r="J200"/>
    </row>
    <row r="201" spans="1:10" ht="15" x14ac:dyDescent="0.25">
      <c r="A201" s="198">
        <v>355</v>
      </c>
      <c r="B201" s="198" t="s">
        <v>214</v>
      </c>
      <c r="C201" s="193" t="s">
        <v>263</v>
      </c>
      <c r="D201" s="200">
        <v>18.3</v>
      </c>
      <c r="E201" s="200">
        <v>17.2</v>
      </c>
      <c r="F201" s="202">
        <v>2</v>
      </c>
      <c r="G201" s="202">
        <v>1</v>
      </c>
      <c r="H201" s="202">
        <v>2</v>
      </c>
      <c r="I201"/>
      <c r="J201"/>
    </row>
    <row r="202" spans="1:10" ht="15" x14ac:dyDescent="0.25">
      <c r="A202" s="198">
        <v>355</v>
      </c>
      <c r="B202" s="198" t="s">
        <v>214</v>
      </c>
      <c r="C202" s="193" t="s">
        <v>264</v>
      </c>
      <c r="D202" s="200">
        <v>17.2</v>
      </c>
      <c r="E202" s="200">
        <v>15.5</v>
      </c>
      <c r="F202" s="202">
        <v>2</v>
      </c>
      <c r="G202" s="202">
        <v>1</v>
      </c>
      <c r="H202" s="202">
        <v>2</v>
      </c>
      <c r="I202"/>
      <c r="J202"/>
    </row>
    <row r="203" spans="1:10" ht="15" x14ac:dyDescent="0.25">
      <c r="A203" s="198">
        <v>355</v>
      </c>
      <c r="B203" s="198" t="s">
        <v>214</v>
      </c>
      <c r="C203" s="193" t="s">
        <v>265</v>
      </c>
      <c r="D203" s="200">
        <v>15.5</v>
      </c>
      <c r="E203" s="200">
        <v>13.8</v>
      </c>
      <c r="F203" s="202">
        <v>4</v>
      </c>
      <c r="G203" s="202">
        <v>3</v>
      </c>
      <c r="H203" s="202">
        <v>3</v>
      </c>
      <c r="I203"/>
      <c r="J203"/>
    </row>
    <row r="204" spans="1:10" ht="15" x14ac:dyDescent="0.25">
      <c r="A204" s="198">
        <v>355</v>
      </c>
      <c r="B204" s="198" t="s">
        <v>214</v>
      </c>
      <c r="C204" s="193" t="s">
        <v>266</v>
      </c>
      <c r="D204" s="200">
        <v>13.8</v>
      </c>
      <c r="E204" s="200">
        <v>12.3</v>
      </c>
      <c r="F204" s="202">
        <v>2</v>
      </c>
      <c r="G204" s="202">
        <v>1</v>
      </c>
      <c r="H204" s="202">
        <v>2</v>
      </c>
      <c r="I204"/>
      <c r="J204"/>
    </row>
    <row r="205" spans="1:10" ht="15" x14ac:dyDescent="0.25">
      <c r="A205" s="198">
        <v>355</v>
      </c>
      <c r="B205" s="198" t="s">
        <v>214</v>
      </c>
      <c r="C205" s="193" t="s">
        <v>267</v>
      </c>
      <c r="D205" s="200">
        <v>12.3</v>
      </c>
      <c r="E205" s="200">
        <v>8.9</v>
      </c>
      <c r="F205" s="202">
        <v>3</v>
      </c>
      <c r="G205" s="202">
        <v>2</v>
      </c>
      <c r="H205" s="202">
        <v>2</v>
      </c>
      <c r="I205"/>
      <c r="J205"/>
    </row>
    <row r="206" spans="1:10" ht="15" x14ac:dyDescent="0.25">
      <c r="A206" s="198">
        <v>355</v>
      </c>
      <c r="B206" s="198" t="s">
        <v>214</v>
      </c>
      <c r="C206" s="193" t="s">
        <v>268</v>
      </c>
      <c r="D206" s="200">
        <v>8.9</v>
      </c>
      <c r="E206" s="200">
        <v>7.3</v>
      </c>
      <c r="F206" s="202">
        <v>3</v>
      </c>
      <c r="G206" s="202">
        <v>2</v>
      </c>
      <c r="H206" s="202">
        <v>2</v>
      </c>
      <c r="I206"/>
      <c r="J206"/>
    </row>
    <row r="207" spans="1:10" ht="15" x14ac:dyDescent="0.25">
      <c r="A207" s="198">
        <v>355</v>
      </c>
      <c r="B207" s="198" t="s">
        <v>214</v>
      </c>
      <c r="C207" s="193" t="s">
        <v>269</v>
      </c>
      <c r="D207" s="200">
        <v>7.3</v>
      </c>
      <c r="E207" s="200">
        <v>4.8</v>
      </c>
      <c r="F207" s="202">
        <v>2</v>
      </c>
      <c r="G207" s="202">
        <v>2</v>
      </c>
      <c r="H207" s="202">
        <v>2</v>
      </c>
      <c r="I207"/>
      <c r="J207"/>
    </row>
    <row r="208" spans="1:10" ht="15" x14ac:dyDescent="0.25">
      <c r="A208" s="198">
        <v>355</v>
      </c>
      <c r="B208" s="198" t="s">
        <v>214</v>
      </c>
      <c r="C208" s="193" t="s">
        <v>270</v>
      </c>
      <c r="D208" s="200">
        <v>4.8</v>
      </c>
      <c r="E208" s="200">
        <v>0.8</v>
      </c>
      <c r="F208" s="202">
        <v>2</v>
      </c>
      <c r="G208" s="202">
        <v>2</v>
      </c>
      <c r="H208" s="202">
        <v>2</v>
      </c>
      <c r="I208"/>
      <c r="J208"/>
    </row>
    <row r="209" spans="1:10" ht="15" x14ac:dyDescent="0.25">
      <c r="A209" s="198">
        <v>355</v>
      </c>
      <c r="B209" s="198" t="s">
        <v>214</v>
      </c>
      <c r="C209" s="193" t="s">
        <v>271</v>
      </c>
      <c r="D209" s="200">
        <v>0.8</v>
      </c>
      <c r="E209" s="200">
        <v>0</v>
      </c>
      <c r="F209" s="202">
        <v>2</v>
      </c>
      <c r="G209" s="202">
        <v>1</v>
      </c>
      <c r="H209" s="202">
        <v>2</v>
      </c>
      <c r="I209"/>
      <c r="J209"/>
    </row>
    <row r="210" spans="1:10" ht="15" x14ac:dyDescent="0.25">
      <c r="A210" s="235">
        <v>390</v>
      </c>
      <c r="B210" s="235" t="s">
        <v>74</v>
      </c>
      <c r="C210" s="236" t="s">
        <v>318</v>
      </c>
      <c r="D210" s="237">
        <v>5.9</v>
      </c>
      <c r="E210" s="238">
        <v>7.1</v>
      </c>
      <c r="F210" s="239">
        <v>3</v>
      </c>
      <c r="G210" s="239">
        <v>3</v>
      </c>
      <c r="H210" s="239">
        <v>3</v>
      </c>
    </row>
    <row r="211" spans="1:10" ht="15" x14ac:dyDescent="0.25">
      <c r="A211" s="235">
        <v>390</v>
      </c>
      <c r="B211" s="235" t="s">
        <v>74</v>
      </c>
      <c r="C211" s="236" t="s">
        <v>319</v>
      </c>
      <c r="D211" s="237">
        <v>7.1</v>
      </c>
      <c r="E211" s="238">
        <v>8.3000000000000007</v>
      </c>
      <c r="F211" s="239">
        <v>3</v>
      </c>
      <c r="G211" s="239">
        <v>2</v>
      </c>
      <c r="H211" s="239">
        <v>2</v>
      </c>
    </row>
    <row r="212" spans="1:10" ht="15" x14ac:dyDescent="0.25">
      <c r="A212" s="235">
        <v>390</v>
      </c>
      <c r="B212" s="235" t="s">
        <v>74</v>
      </c>
      <c r="C212" s="236" t="s">
        <v>320</v>
      </c>
      <c r="D212" s="237">
        <v>8.3000000000000007</v>
      </c>
      <c r="E212" s="238">
        <v>9.4</v>
      </c>
      <c r="F212" s="239">
        <v>3</v>
      </c>
      <c r="G212" s="239">
        <v>2</v>
      </c>
      <c r="H212" s="239">
        <v>3</v>
      </c>
    </row>
    <row r="213" spans="1:10" ht="15" x14ac:dyDescent="0.25">
      <c r="A213" s="235">
        <v>390</v>
      </c>
      <c r="B213" s="235" t="s">
        <v>74</v>
      </c>
      <c r="C213" s="236" t="s">
        <v>321</v>
      </c>
      <c r="D213" s="237">
        <v>9.4</v>
      </c>
      <c r="E213" s="238">
        <v>11.2</v>
      </c>
      <c r="F213" s="239">
        <v>3</v>
      </c>
      <c r="G213" s="239">
        <v>2</v>
      </c>
      <c r="H213" s="239">
        <v>3</v>
      </c>
    </row>
    <row r="214" spans="1:10" ht="15" x14ac:dyDescent="0.25">
      <c r="A214" s="235">
        <v>390</v>
      </c>
      <c r="B214" s="235" t="s">
        <v>74</v>
      </c>
      <c r="C214" s="236" t="s">
        <v>322</v>
      </c>
      <c r="D214" s="237">
        <v>11.2</v>
      </c>
      <c r="E214" s="238">
        <v>12.5</v>
      </c>
      <c r="F214" s="239">
        <v>4</v>
      </c>
      <c r="G214" s="239">
        <v>3</v>
      </c>
      <c r="H214" s="239">
        <v>4</v>
      </c>
    </row>
    <row r="215" spans="1:10" ht="15" x14ac:dyDescent="0.25">
      <c r="A215" s="235">
        <v>390</v>
      </c>
      <c r="B215" s="235" t="s">
        <v>74</v>
      </c>
      <c r="C215" s="236" t="s">
        <v>323</v>
      </c>
      <c r="D215" s="237">
        <v>12.5</v>
      </c>
      <c r="E215" s="238">
        <v>13.8</v>
      </c>
      <c r="F215" s="239">
        <v>3</v>
      </c>
      <c r="G215" s="239">
        <v>3</v>
      </c>
      <c r="H215" s="239">
        <v>3</v>
      </c>
    </row>
    <row r="216" spans="1:10" ht="15" x14ac:dyDescent="0.25">
      <c r="A216" s="235">
        <v>390</v>
      </c>
      <c r="B216" s="235" t="s">
        <v>74</v>
      </c>
      <c r="C216" s="236" t="s">
        <v>324</v>
      </c>
      <c r="D216" s="237">
        <v>13.8</v>
      </c>
      <c r="E216" s="238">
        <v>14.8</v>
      </c>
      <c r="F216" s="239">
        <v>3</v>
      </c>
      <c r="G216" s="239">
        <v>2</v>
      </c>
      <c r="H216" s="239">
        <v>3</v>
      </c>
    </row>
    <row r="217" spans="1:10" ht="15" x14ac:dyDescent="0.25">
      <c r="A217" s="235">
        <v>390</v>
      </c>
      <c r="B217" s="235" t="s">
        <v>74</v>
      </c>
      <c r="C217" s="236" t="s">
        <v>325</v>
      </c>
      <c r="D217" s="237">
        <v>14.8</v>
      </c>
      <c r="E217" s="238">
        <v>15.8</v>
      </c>
      <c r="F217" s="239">
        <v>3</v>
      </c>
      <c r="G217" s="239">
        <v>3</v>
      </c>
      <c r="H217" s="239">
        <v>3</v>
      </c>
    </row>
    <row r="218" spans="1:10" ht="15" x14ac:dyDescent="0.25">
      <c r="A218" s="235">
        <v>390</v>
      </c>
      <c r="B218" s="235" t="s">
        <v>99</v>
      </c>
      <c r="C218" s="236" t="s">
        <v>326</v>
      </c>
      <c r="D218" s="237">
        <v>15.8</v>
      </c>
      <c r="E218" s="238">
        <v>14.8</v>
      </c>
      <c r="F218" s="239">
        <v>2</v>
      </c>
      <c r="G218" s="239">
        <v>2</v>
      </c>
      <c r="H218" s="239">
        <v>2</v>
      </c>
    </row>
    <row r="219" spans="1:10" ht="15" x14ac:dyDescent="0.25">
      <c r="A219" s="235">
        <v>390</v>
      </c>
      <c r="B219" s="235" t="s">
        <v>99</v>
      </c>
      <c r="C219" s="236" t="s">
        <v>327</v>
      </c>
      <c r="D219" s="237">
        <v>14.8</v>
      </c>
      <c r="E219" s="238">
        <v>13.8</v>
      </c>
      <c r="F219" s="239">
        <v>2</v>
      </c>
      <c r="G219" s="239">
        <v>2</v>
      </c>
      <c r="H219" s="239">
        <v>2</v>
      </c>
    </row>
    <row r="220" spans="1:10" ht="15" x14ac:dyDescent="0.25">
      <c r="A220" s="235">
        <v>390</v>
      </c>
      <c r="B220" s="235" t="s">
        <v>99</v>
      </c>
      <c r="C220" s="236" t="s">
        <v>328</v>
      </c>
      <c r="D220" s="237">
        <v>13.8</v>
      </c>
      <c r="E220" s="238">
        <v>12.5</v>
      </c>
      <c r="F220" s="239">
        <v>2</v>
      </c>
      <c r="G220" s="239">
        <v>2</v>
      </c>
      <c r="H220" s="239">
        <v>2</v>
      </c>
    </row>
    <row r="221" spans="1:10" ht="15" x14ac:dyDescent="0.25">
      <c r="A221" s="235">
        <v>390</v>
      </c>
      <c r="B221" s="235" t="s">
        <v>99</v>
      </c>
      <c r="C221" s="236" t="s">
        <v>329</v>
      </c>
      <c r="D221" s="237">
        <v>12.5</v>
      </c>
      <c r="E221" s="238">
        <v>11.2</v>
      </c>
      <c r="F221" s="239">
        <v>2</v>
      </c>
      <c r="G221" s="239">
        <v>2</v>
      </c>
      <c r="H221" s="239">
        <v>2</v>
      </c>
    </row>
    <row r="222" spans="1:10" ht="15" x14ac:dyDescent="0.25">
      <c r="A222" s="235">
        <v>390</v>
      </c>
      <c r="B222" s="235" t="s">
        <v>99</v>
      </c>
      <c r="C222" s="236" t="s">
        <v>330</v>
      </c>
      <c r="D222" s="237">
        <v>11.2</v>
      </c>
      <c r="E222" s="238">
        <v>9.4</v>
      </c>
      <c r="F222" s="239">
        <v>3</v>
      </c>
      <c r="G222" s="239">
        <v>2</v>
      </c>
      <c r="H222" s="239">
        <v>3</v>
      </c>
    </row>
    <row r="223" spans="1:10" ht="15" x14ac:dyDescent="0.25">
      <c r="A223" s="235">
        <v>390</v>
      </c>
      <c r="B223" s="235" t="s">
        <v>99</v>
      </c>
      <c r="C223" s="236" t="s">
        <v>331</v>
      </c>
      <c r="D223" s="237">
        <v>9.4</v>
      </c>
      <c r="E223" s="238">
        <v>8.3000000000000007</v>
      </c>
      <c r="F223" s="239">
        <v>3</v>
      </c>
      <c r="G223" s="239">
        <v>2</v>
      </c>
      <c r="H223" s="239">
        <v>2</v>
      </c>
    </row>
    <row r="224" spans="1:10" ht="15" x14ac:dyDescent="0.25">
      <c r="A224" s="235">
        <v>390</v>
      </c>
      <c r="B224" s="235" t="s">
        <v>99</v>
      </c>
      <c r="C224" s="236" t="s">
        <v>332</v>
      </c>
      <c r="D224" s="237">
        <v>8.3000000000000007</v>
      </c>
      <c r="E224" s="238">
        <v>7.1</v>
      </c>
      <c r="F224" s="239">
        <v>2</v>
      </c>
      <c r="G224" s="239">
        <v>2</v>
      </c>
      <c r="H224" s="239">
        <v>2</v>
      </c>
    </row>
    <row r="225" spans="1:8" ht="15" x14ac:dyDescent="0.25">
      <c r="A225" s="235">
        <v>390</v>
      </c>
      <c r="B225" s="235" t="s">
        <v>99</v>
      </c>
      <c r="C225" s="236" t="s">
        <v>333</v>
      </c>
      <c r="D225" s="237">
        <v>7.1</v>
      </c>
      <c r="E225" s="238">
        <v>5.9</v>
      </c>
      <c r="F225" s="239">
        <v>3</v>
      </c>
      <c r="G225" s="239">
        <v>3</v>
      </c>
      <c r="H225" s="239">
        <v>3</v>
      </c>
    </row>
  </sheetData>
  <pageMargins left="0.7" right="0.7" top="0.75" bottom="0.75" header="0.3" footer="0.3"/>
  <pageSetup scale="4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DMT</vt:lpstr>
      <vt:lpstr>DMT Guidance</vt:lpstr>
      <vt:lpstr>Decision Flow Chart</vt:lpstr>
      <vt:lpstr>Severity Index</vt:lpstr>
      <vt:lpstr>'Decision Flow Chart'!Print_Area</vt:lpstr>
      <vt:lpstr>DMT!Print_Area</vt:lpstr>
      <vt:lpstr>'DMT Guidance'!Print_Area</vt:lpstr>
      <vt:lpstr>'Decision Flow Chart'!Print_Titles</vt:lpstr>
      <vt:lpstr>DMT!Print_Titles</vt:lpstr>
      <vt:lpstr>'DMT 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hugh</dc:creator>
  <cp:lastModifiedBy>Bloomberg , Laura F.</cp:lastModifiedBy>
  <cp:lastPrinted>2016-11-22T17:47:43Z</cp:lastPrinted>
  <dcterms:created xsi:type="dcterms:W3CDTF">2009-12-04T16:36:09Z</dcterms:created>
  <dcterms:modified xsi:type="dcterms:W3CDTF">2020-02-12T18:37:59Z</dcterms:modified>
</cp:coreProperties>
</file>